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0730" windowHeight="11160"/>
  </bookViews>
  <sheets>
    <sheet name="PORTADA Y ANÁLISIS INICIAL" sheetId="63395" r:id="rId1"/>
    <sheet name="ANÁLISIS FINANCIERO" sheetId="63405" r:id="rId2"/>
    <sheet name="CONCLUSIONES" sheetId="63396" r:id="rId3"/>
  </sheets>
  <definedNames>
    <definedName name="Capital" localSheetId="1">#REF!</definedName>
    <definedName name="Capital">#REF!</definedName>
    <definedName name="Interes" localSheetId="1">#REF!</definedName>
    <definedName name="Interes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83" i="63405"/>
  <c r="H123"/>
  <c r="N60"/>
  <c r="K60"/>
  <c r="E60"/>
  <c r="E217" l="1"/>
  <c r="E216"/>
  <c r="E215"/>
  <c r="E214"/>
  <c r="E213"/>
  <c r="E211"/>
  <c r="E209"/>
  <c r="E208"/>
  <c r="E206"/>
  <c r="E205"/>
  <c r="E189"/>
  <c r="E153" l="1"/>
  <c r="E152"/>
  <c r="E151"/>
  <c r="E150"/>
  <c r="E149"/>
  <c r="E155"/>
  <c r="E219" s="1"/>
  <c r="E147"/>
  <c r="E145"/>
  <c r="E144"/>
  <c r="E142"/>
  <c r="E141"/>
  <c r="J272"/>
  <c r="N273" l="1"/>
  <c r="N272"/>
  <c r="N270"/>
  <c r="N269"/>
  <c r="K273"/>
  <c r="K272"/>
  <c r="K270"/>
  <c r="K269"/>
  <c r="H270"/>
  <c r="G275"/>
  <c r="N308"/>
  <c r="K308"/>
  <c r="N312" s="1"/>
  <c r="H308"/>
  <c r="E308"/>
  <c r="E312" s="1"/>
  <c r="N300"/>
  <c r="N316" s="1"/>
  <c r="P275"/>
  <c r="M275"/>
  <c r="J275"/>
  <c r="H273"/>
  <c r="H272"/>
  <c r="H269"/>
  <c r="E253"/>
  <c r="N248"/>
  <c r="K248"/>
  <c r="N93"/>
  <c r="K93"/>
  <c r="H93"/>
  <c r="H271" l="1"/>
  <c r="H274" s="1"/>
  <c r="H299" s="1"/>
  <c r="H311" s="1"/>
  <c r="H312"/>
  <c r="N271"/>
  <c r="K312"/>
  <c r="N274" l="1"/>
  <c r="K271"/>
  <c r="H313"/>
  <c r="N299" l="1"/>
  <c r="N311" s="1"/>
  <c r="N313" s="1"/>
  <c r="K274"/>
  <c r="K299" l="1"/>
  <c r="K311" s="1"/>
  <c r="K313" s="1"/>
  <c r="P211" l="1"/>
  <c r="M211"/>
  <c r="H211"/>
  <c r="E207"/>
  <c r="N145"/>
  <c r="N144"/>
  <c r="N142"/>
  <c r="N141"/>
  <c r="P147"/>
  <c r="M147"/>
  <c r="H253" l="1"/>
  <c r="K211"/>
  <c r="E222"/>
  <c r="E210"/>
  <c r="E212" s="1"/>
  <c r="E218" s="1"/>
  <c r="E220" s="1"/>
  <c r="N211" l="1"/>
  <c r="K253"/>
  <c r="N244"/>
  <c r="K244"/>
  <c r="H244"/>
  <c r="E244"/>
  <c r="H248" s="1"/>
  <c r="E236"/>
  <c r="E252" s="1"/>
  <c r="N180"/>
  <c r="K180"/>
  <c r="H180"/>
  <c r="E180"/>
  <c r="N172"/>
  <c r="N188" s="1"/>
  <c r="E172"/>
  <c r="E188" s="1"/>
  <c r="N84"/>
  <c r="K84"/>
  <c r="H84"/>
  <c r="E84"/>
  <c r="N76"/>
  <c r="N92" s="1"/>
  <c r="K76"/>
  <c r="K92" s="1"/>
  <c r="E76"/>
  <c r="E92" s="1"/>
  <c r="E275" l="1"/>
  <c r="N253"/>
  <c r="N184"/>
  <c r="K184"/>
  <c r="H184"/>
  <c r="E184"/>
  <c r="E248"/>
  <c r="H88"/>
  <c r="N88"/>
  <c r="K88"/>
  <c r="E317" l="1"/>
  <c r="H275"/>
  <c r="E143"/>
  <c r="E158" s="1"/>
  <c r="K275" l="1"/>
  <c r="H317"/>
  <c r="H286"/>
  <c r="H276"/>
  <c r="H282" s="1"/>
  <c r="E146"/>
  <c r="E171" s="1"/>
  <c r="E183" s="1"/>
  <c r="E185" s="1"/>
  <c r="E190" s="1"/>
  <c r="E192" s="1"/>
  <c r="N143"/>
  <c r="K317" l="1"/>
  <c r="N275"/>
  <c r="K286"/>
  <c r="K276"/>
  <c r="K282" s="1"/>
  <c r="H283"/>
  <c r="H300" s="1"/>
  <c r="H316" s="1"/>
  <c r="H318" s="1"/>
  <c r="E235"/>
  <c r="E247" s="1"/>
  <c r="E249" s="1"/>
  <c r="E254" s="1"/>
  <c r="E256" s="1"/>
  <c r="N146"/>
  <c r="N171" s="1"/>
  <c r="N183" s="1"/>
  <c r="N185" s="1"/>
  <c r="E148"/>
  <c r="K283" l="1"/>
  <c r="K300" s="1"/>
  <c r="K316" s="1"/>
  <c r="K318" s="1"/>
  <c r="K284"/>
  <c r="H284"/>
  <c r="N276"/>
  <c r="N282" s="1"/>
  <c r="N284" s="1"/>
  <c r="N317"/>
  <c r="N318" s="1"/>
  <c r="N286"/>
  <c r="E154"/>
  <c r="E156" l="1"/>
  <c r="E123" l="1"/>
  <c r="E121"/>
  <c r="E120"/>
  <c r="E119"/>
  <c r="E118"/>
  <c r="E117"/>
  <c r="E115"/>
  <c r="K115" s="1"/>
  <c r="N115" s="1"/>
  <c r="J147" s="1"/>
  <c r="H147" s="1"/>
  <c r="K147" s="1"/>
  <c r="E113"/>
  <c r="K113" s="1"/>
  <c r="N113" s="1"/>
  <c r="E112"/>
  <c r="K112" s="1"/>
  <c r="N112" s="1"/>
  <c r="E109"/>
  <c r="K109" s="1"/>
  <c r="N109" s="1"/>
  <c r="N147" l="1"/>
  <c r="K189"/>
  <c r="J209"/>
  <c r="J145"/>
  <c r="J208"/>
  <c r="J144"/>
  <c r="J141"/>
  <c r="J205"/>
  <c r="H189"/>
  <c r="H111"/>
  <c r="H126" s="1"/>
  <c r="N158" l="1"/>
  <c r="N189"/>
  <c r="N190" s="1"/>
  <c r="N148"/>
  <c r="N154" s="1"/>
  <c r="N156" s="1"/>
  <c r="M145"/>
  <c r="K145" s="1"/>
  <c r="H145"/>
  <c r="P209"/>
  <c r="H209"/>
  <c r="M209"/>
  <c r="K209" s="1"/>
  <c r="M144"/>
  <c r="K144" s="1"/>
  <c r="H144"/>
  <c r="H208"/>
  <c r="M208"/>
  <c r="K208" s="1"/>
  <c r="P208"/>
  <c r="P205"/>
  <c r="H205"/>
  <c r="M205"/>
  <c r="K205" s="1"/>
  <c r="H141"/>
  <c r="M141"/>
  <c r="K141" s="1"/>
  <c r="H114"/>
  <c r="E110"/>
  <c r="K110" s="1"/>
  <c r="N110" s="1"/>
  <c r="G273" l="1"/>
  <c r="E273" s="1"/>
  <c r="N209"/>
  <c r="G272"/>
  <c r="E272" s="1"/>
  <c r="N208"/>
  <c r="J206"/>
  <c r="J142"/>
  <c r="N205"/>
  <c r="G269"/>
  <c r="E269" s="1"/>
  <c r="E111"/>
  <c r="K111" s="1"/>
  <c r="H116"/>
  <c r="H48"/>
  <c r="H63" s="1"/>
  <c r="E48"/>
  <c r="E63" s="1"/>
  <c r="K48"/>
  <c r="K63" s="1"/>
  <c r="N48"/>
  <c r="N63" s="1"/>
  <c r="I17"/>
  <c r="J194" s="1"/>
  <c r="P206" l="1"/>
  <c r="H206"/>
  <c r="H207" s="1"/>
  <c r="M206"/>
  <c r="K206" s="1"/>
  <c r="K207" s="1"/>
  <c r="M142"/>
  <c r="K142" s="1"/>
  <c r="K143" s="1"/>
  <c r="K158" s="1"/>
  <c r="H142"/>
  <c r="H143" s="1"/>
  <c r="H158" s="1"/>
  <c r="J322"/>
  <c r="A65"/>
  <c r="E114"/>
  <c r="K114" s="1"/>
  <c r="H122"/>
  <c r="E51"/>
  <c r="E126"/>
  <c r="N51"/>
  <c r="K51"/>
  <c r="H51"/>
  <c r="H146" l="1"/>
  <c r="K146"/>
  <c r="H222"/>
  <c r="H210"/>
  <c r="K210"/>
  <c r="K222"/>
  <c r="G270"/>
  <c r="E270" s="1"/>
  <c r="E271" s="1"/>
  <c r="N206"/>
  <c r="N207" s="1"/>
  <c r="N75"/>
  <c r="N87" s="1"/>
  <c r="N89" s="1"/>
  <c r="N94" s="1"/>
  <c r="H75"/>
  <c r="H87" s="1"/>
  <c r="H89" s="1"/>
  <c r="K75"/>
  <c r="K87" s="1"/>
  <c r="K89" s="1"/>
  <c r="K94" s="1"/>
  <c r="E75"/>
  <c r="E87" s="1"/>
  <c r="E116"/>
  <c r="K116" s="1"/>
  <c r="H124"/>
  <c r="H53"/>
  <c r="N53"/>
  <c r="K53"/>
  <c r="E53"/>
  <c r="I25" i="63395"/>
  <c r="K212" i="63405" l="1"/>
  <c r="K218" s="1"/>
  <c r="K235"/>
  <c r="K247" s="1"/>
  <c r="K249" s="1"/>
  <c r="N222"/>
  <c r="N210"/>
  <c r="H212"/>
  <c r="H218" s="1"/>
  <c r="H235"/>
  <c r="H247" s="1"/>
  <c r="H249" s="1"/>
  <c r="K171"/>
  <c r="K183" s="1"/>
  <c r="K185" s="1"/>
  <c r="K148"/>
  <c r="K154" s="1"/>
  <c r="E286"/>
  <c r="E274"/>
  <c r="H148"/>
  <c r="H154" s="1"/>
  <c r="H171"/>
  <c r="H183" s="1"/>
  <c r="H185" s="1"/>
  <c r="E122"/>
  <c r="K59"/>
  <c r="H59"/>
  <c r="H60" s="1"/>
  <c r="H76" s="1"/>
  <c r="H92" s="1"/>
  <c r="H94" s="1"/>
  <c r="E59"/>
  <c r="N59"/>
  <c r="H155" l="1"/>
  <c r="H172" s="1"/>
  <c r="H188" s="1"/>
  <c r="H190" s="1"/>
  <c r="K155"/>
  <c r="K172" s="1"/>
  <c r="K188" s="1"/>
  <c r="K190" s="1"/>
  <c r="K219"/>
  <c r="K236" s="1"/>
  <c r="K252" s="1"/>
  <c r="K254" s="1"/>
  <c r="H219"/>
  <c r="H236" s="1"/>
  <c r="H252" s="1"/>
  <c r="H254" s="1"/>
  <c r="N212"/>
  <c r="N218" s="1"/>
  <c r="N235"/>
  <c r="N247" s="1"/>
  <c r="N249" s="1"/>
  <c r="E276"/>
  <c r="E282" s="1"/>
  <c r="E299"/>
  <c r="E311" s="1"/>
  <c r="E313" s="1"/>
  <c r="E124"/>
  <c r="N61"/>
  <c r="N65" s="1"/>
  <c r="H61"/>
  <c r="H65" s="1"/>
  <c r="E61"/>
  <c r="E65" s="1"/>
  <c r="K61"/>
  <c r="K65" s="1"/>
  <c r="H192" l="1"/>
  <c r="N192"/>
  <c r="K192"/>
  <c r="H156"/>
  <c r="K156"/>
  <c r="E283"/>
  <c r="E300" s="1"/>
  <c r="E316" s="1"/>
  <c r="E318" s="1"/>
  <c r="K220"/>
  <c r="N219"/>
  <c r="N236" s="1"/>
  <c r="N252" s="1"/>
  <c r="N254" s="1"/>
  <c r="H256"/>
  <c r="K256"/>
  <c r="H220"/>
  <c r="H194"/>
  <c r="E284" l="1"/>
  <c r="E320"/>
  <c r="N256"/>
  <c r="H320"/>
  <c r="N320"/>
  <c r="K320"/>
  <c r="N220"/>
  <c r="H322" l="1"/>
</calcChain>
</file>

<file path=xl/sharedStrings.xml><?xml version="1.0" encoding="utf-8"?>
<sst xmlns="http://schemas.openxmlformats.org/spreadsheetml/2006/main" count="277" uniqueCount="95">
  <si>
    <t>SUMARIO</t>
  </si>
  <si>
    <t>CAME: Determinación de Estrategias</t>
  </si>
  <si>
    <t>Corregir Debilidades</t>
  </si>
  <si>
    <t>Afrontar Amenazas</t>
  </si>
  <si>
    <t>Estrategias de Reorientación</t>
  </si>
  <si>
    <t>Estrategias de Supervivencia</t>
  </si>
  <si>
    <t>Mantener Fortalezas</t>
  </si>
  <si>
    <t>Explotar Oportunidades</t>
  </si>
  <si>
    <t>Estrategias Defensivas</t>
  </si>
  <si>
    <t>Estrategias Ofensivas</t>
  </si>
  <si>
    <t>Análisis DAFO</t>
  </si>
  <si>
    <t>Factores Internos (Presentes)</t>
  </si>
  <si>
    <t>Factores Externos (Futuros)</t>
  </si>
  <si>
    <t>DEBILIDADES</t>
  </si>
  <si>
    <t>AMENAZAS</t>
  </si>
  <si>
    <t>FORTALEZAS</t>
  </si>
  <si>
    <t>OPORTUNIDADES</t>
  </si>
  <si>
    <t>Forma Jurídica del Negocio:</t>
  </si>
  <si>
    <t>Sociedad (Civil, Limitada, Anónima)</t>
  </si>
  <si>
    <t>Empresario Individual en Estimación Directa</t>
  </si>
  <si>
    <t>Coste de Ventas</t>
  </si>
  <si>
    <t>Existencias</t>
  </si>
  <si>
    <t>Clientes</t>
  </si>
  <si>
    <t>(NOMBRE DE LA EMPRESA)</t>
  </si>
  <si>
    <t>(CIUDAD)</t>
  </si>
  <si>
    <t>PLAN DE CONTINGENCIA COVIR-19 DE</t>
  </si>
  <si>
    <t>EVOLUCIÓN FINANCIERA</t>
  </si>
  <si>
    <t>Tipo Impositivo:</t>
  </si>
  <si>
    <t>El Punto de Partida</t>
  </si>
  <si>
    <t>CUENTA DE RESULTADOS 2019</t>
  </si>
  <si>
    <t>VENTAS</t>
  </si>
  <si>
    <t>MARGEN BRUTO</t>
  </si>
  <si>
    <t>Salarios y SS</t>
  </si>
  <si>
    <t>Otros Gastos de Explotación</t>
  </si>
  <si>
    <t>EBITDA</t>
  </si>
  <si>
    <t>Amortizaciones</t>
  </si>
  <si>
    <r>
      <t xml:space="preserve">EBIT </t>
    </r>
    <r>
      <rPr>
        <sz val="9"/>
        <color indexed="23"/>
        <rFont val="Arial"/>
        <family val="2"/>
      </rPr>
      <t>(Resultado de Explotación)</t>
    </r>
  </si>
  <si>
    <t>Ingresos Financieros</t>
  </si>
  <si>
    <t>Gastos Financieros Préstamos</t>
  </si>
  <si>
    <t>Otros Gastos Financieros</t>
  </si>
  <si>
    <t>Resultados Extraordinarios</t>
  </si>
  <si>
    <t>Efecto Fiscal Subvenciones</t>
  </si>
  <si>
    <t>Beneficio Anntes de Impuestos</t>
  </si>
  <si>
    <t>Impuestos</t>
  </si>
  <si>
    <t>BENEFICIO NETO</t>
  </si>
  <si>
    <t>PUNTO DE EQUILIBRIO</t>
  </si>
  <si>
    <t>T1</t>
  </si>
  <si>
    <t>T2</t>
  </si>
  <si>
    <t>T3</t>
  </si>
  <si>
    <t>T4</t>
  </si>
  <si>
    <t>Evaluacion del Impacto</t>
  </si>
  <si>
    <t>T1-2019</t>
  </si>
  <si>
    <t>T1-2020</t>
  </si>
  <si>
    <t>DISMINUCIÓN %</t>
  </si>
  <si>
    <t>COMPARACIÓN 1T 2019-2020</t>
  </si>
  <si>
    <t>DESCRPCIÓN DEL IMPACTO</t>
  </si>
  <si>
    <t>Principales efectos de la crisis en el Negocio</t>
  </si>
  <si>
    <t>CONCLUSIONES</t>
  </si>
  <si>
    <t>Escenario  Pesimista</t>
  </si>
  <si>
    <t>CUENTA DE RESULTADOS 2020</t>
  </si>
  <si>
    <t>Otros Deudores</t>
  </si>
  <si>
    <t>-Proveedores</t>
  </si>
  <si>
    <t>FLUJO DE CAJA OPERATIVO</t>
  </si>
  <si>
    <t>FLUJO DE CAJA DISPONIBLE</t>
  </si>
  <si>
    <t>1T</t>
  </si>
  <si>
    <t>2T</t>
  </si>
  <si>
    <t>3T</t>
  </si>
  <si>
    <t>4T</t>
  </si>
  <si>
    <t>CAPITAL CIRCULANTE</t>
  </si>
  <si>
    <t>IMPUESTO DE BENEFICIOS</t>
  </si>
  <si>
    <t>-Otros Acreedores (1)</t>
  </si>
  <si>
    <t>Escenario  Optimista</t>
  </si>
  <si>
    <t>(1) Excluida Hacienda Pública Acreedora por Impuesto de Beneficios</t>
  </si>
  <si>
    <t>Plan de Acción</t>
  </si>
  <si>
    <t>El Marco Legal-Fiscal</t>
  </si>
  <si>
    <t>EPÍGRAFE IAE</t>
  </si>
  <si>
    <t>-Impuesto sobre Beneficios</t>
  </si>
  <si>
    <r>
      <rPr>
        <sz val="9"/>
        <color theme="0" tint="-0.499984740745262"/>
        <rFont val="Symbol"/>
        <family val="1"/>
        <charset val="2"/>
      </rPr>
      <t>+D</t>
    </r>
    <r>
      <rPr>
        <sz val="9"/>
        <color theme="0" tint="-0.499984740745262"/>
        <rFont val="DSymbol"/>
      </rPr>
      <t xml:space="preserve"> Capital Circulante</t>
    </r>
  </si>
  <si>
    <t>T.I.</t>
  </si>
  <si>
    <t>T.I.:TASA DE IMPACTO %</t>
  </si>
  <si>
    <t>T.I. %</t>
  </si>
  <si>
    <t>FLUJOS DE CAJA 2019</t>
  </si>
  <si>
    <t>LIQUDEZ NECESARIA ACUMULADA</t>
  </si>
  <si>
    <t>FLUJOS DE CAJA 2020</t>
  </si>
  <si>
    <t>CUENTA DE RESULTADOS 2021</t>
  </si>
  <si>
    <t>FLUJOS DE CAJA 2021</t>
  </si>
  <si>
    <t>ACTIVOS  NO CORRIENTES NETOS</t>
  </si>
  <si>
    <r>
      <rPr>
        <sz val="9"/>
        <color theme="0" tint="-0.499984740745262"/>
        <rFont val="Symbol"/>
        <family val="1"/>
        <charset val="2"/>
      </rPr>
      <t>+D</t>
    </r>
    <r>
      <rPr>
        <sz val="9"/>
        <color theme="0" tint="-0.499984740745262"/>
        <rFont val="DSymbol"/>
      </rPr>
      <t xml:space="preserve"> Total de Activos No Corrientes</t>
    </r>
  </si>
  <si>
    <t>DESCRIPCIÓN DEL IMPACTO</t>
  </si>
  <si>
    <t>Evaluación del Impacto</t>
  </si>
  <si>
    <t>Escenario Optimista</t>
  </si>
  <si>
    <t>Escenario Pesimista</t>
  </si>
  <si>
    <t>IMPORTE A FINANCIAR</t>
  </si>
  <si>
    <t>IMPORTE A FINANCIAR:</t>
  </si>
  <si>
    <t>Beneficio Antes de Impuestos</t>
  </si>
</sst>
</file>

<file path=xl/styles.xml><?xml version="1.0" encoding="utf-8"?>
<styleSheet xmlns="http://schemas.openxmlformats.org/spreadsheetml/2006/main">
  <numFmts count="4">
    <numFmt numFmtId="164" formatCode="[$-C0A]d\ &quot;de&quot;\ mmmm\ &quot;de&quot;\ yyyy;@"/>
    <numFmt numFmtId="165" formatCode="dd\-mm\-yy;@"/>
    <numFmt numFmtId="166" formatCode="#,##0_ ;[Red]\-#,##0\ "/>
    <numFmt numFmtId="167" formatCode="#,##0.00_ ;[Red]\-#,##0.00\ "/>
  </numFmts>
  <fonts count="43"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color theme="0" tint="-0.499984740745262"/>
      <name val="Franklin Gothic Medium"/>
      <family val="2"/>
    </font>
    <font>
      <sz val="18"/>
      <color theme="0" tint="-0.499984740745262"/>
      <name val="Franklin Gothic Medium"/>
      <family val="2"/>
    </font>
    <font>
      <sz val="14"/>
      <color theme="0" tint="-0.499984740745262"/>
      <name val="Franklin Gothic Medium"/>
      <family val="2"/>
    </font>
    <font>
      <sz val="11"/>
      <color theme="0" tint="-0.499984740745262"/>
      <name val="Franklin Gothic Medium"/>
      <family val="2"/>
    </font>
    <font>
      <sz val="12"/>
      <color theme="0" tint="-0.499984740745262"/>
      <name val="Franklin Gothic Medium"/>
      <family val="2"/>
    </font>
    <font>
      <sz val="10"/>
      <color theme="0" tint="-0.499984740745262"/>
      <name val="Franklin Gothic Medium"/>
      <family val="2"/>
    </font>
    <font>
      <u/>
      <sz val="14"/>
      <color theme="0" tint="-0.499984740745262"/>
      <name val="Franklin Gothic Medium"/>
      <family val="2"/>
    </font>
    <font>
      <sz val="8"/>
      <color theme="0" tint="-0.499984740745262"/>
      <name val="Franklin Gothic Medium"/>
      <family val="2"/>
    </font>
    <font>
      <u/>
      <sz val="11"/>
      <color theme="0" tint="-0.499984740745262"/>
      <name val="Franklin Gothic Medium"/>
      <family val="2"/>
    </font>
    <font>
      <sz val="20"/>
      <color theme="0" tint="-0.499984740745262"/>
      <name val="Franklin Gothic Medium"/>
      <family val="2"/>
    </font>
    <font>
      <sz val="10"/>
      <name val="Arial"/>
      <family val="2"/>
    </font>
    <font>
      <b/>
      <sz val="12"/>
      <color theme="0" tint="-0.499984740745262"/>
      <name val="Franklin Gothic Medium"/>
      <family val="2"/>
    </font>
    <font>
      <b/>
      <sz val="10"/>
      <color theme="0" tint="-0.499984740745262"/>
      <name val="Franklin Gothic Medium"/>
      <family val="2"/>
    </font>
    <font>
      <b/>
      <sz val="10"/>
      <name val="Arial"/>
      <family val="2"/>
    </font>
    <font>
      <sz val="8"/>
      <color rgb="FFFF0000"/>
      <name val="Franklin Gothic Medium"/>
      <family val="2"/>
    </font>
    <font>
      <sz val="10"/>
      <name val="Franklin Gothic Medium"/>
      <family val="2"/>
    </font>
    <font>
      <b/>
      <u/>
      <sz val="11"/>
      <color theme="0" tint="-0.499984740745262"/>
      <name val="Franklin Gothic Medium"/>
      <family val="2"/>
    </font>
    <font>
      <b/>
      <u/>
      <sz val="11"/>
      <name val="Arial"/>
      <family val="2"/>
    </font>
    <font>
      <b/>
      <sz val="8"/>
      <color theme="0" tint="-0.499984740745262"/>
      <name val="Franklin Gothic Medium"/>
      <family val="2"/>
    </font>
    <font>
      <b/>
      <sz val="11"/>
      <color theme="0" tint="-0.499984740745262"/>
      <name val="Franklin Gothic Medium"/>
      <family val="2"/>
    </font>
    <font>
      <b/>
      <sz val="11"/>
      <name val="Arial"/>
      <family val="2"/>
    </font>
    <font>
      <u/>
      <sz val="14"/>
      <color theme="7" tint="-0.249977111117893"/>
      <name val="Franklin Gothic Medium"/>
      <family val="2"/>
    </font>
    <font>
      <u/>
      <sz val="10"/>
      <color theme="0" tint="-0.499984740745262"/>
      <name val="Franklin Gothic Medium"/>
      <family val="2"/>
    </font>
    <font>
      <sz val="11"/>
      <name val="Franklin Gothic Medium"/>
      <family val="2"/>
    </font>
    <font>
      <sz val="12"/>
      <color rgb="FF808080"/>
      <name val="Franklin Gothic Medium"/>
      <family val="2"/>
    </font>
    <font>
      <sz val="12"/>
      <color rgb="FF808080"/>
      <name val="Franklin Gothic Medium"/>
      <family val="2"/>
      <charset val="1"/>
    </font>
    <font>
      <sz val="12"/>
      <name val="Franklin Gothic Medium"/>
      <family val="2"/>
    </font>
    <font>
      <sz val="9"/>
      <color indexed="23"/>
      <name val="Arial"/>
      <family val="2"/>
    </font>
    <font>
      <b/>
      <sz val="14"/>
      <color theme="0" tint="-0.499984740745262"/>
      <name val="Franklin Gothic Medium"/>
      <family val="2"/>
    </font>
    <font>
      <sz val="14"/>
      <name val="Franklin Gothic Medium"/>
      <family val="2"/>
    </font>
    <font>
      <b/>
      <sz val="9"/>
      <color theme="0" tint="-0.499984740745262"/>
      <name val="Franklin Gothic Medium"/>
      <family val="2"/>
    </font>
    <font>
      <b/>
      <sz val="9"/>
      <name val="Arial"/>
      <family val="2"/>
    </font>
    <font>
      <sz val="9"/>
      <color theme="0" tint="-0.499984740745262"/>
      <name val="Franklin Gothic Medium"/>
      <family val="2"/>
    </font>
    <font>
      <sz val="9"/>
      <name val="Arial"/>
      <family val="2"/>
    </font>
    <font>
      <sz val="9"/>
      <color theme="0" tint="-0.499984740745262"/>
      <name val="Symbol"/>
      <family val="1"/>
      <charset val="2"/>
    </font>
    <font>
      <sz val="9"/>
      <color theme="0" tint="-0.499984740745262"/>
      <name val="DSymbol"/>
    </font>
    <font>
      <sz val="9"/>
      <color theme="0" tint="-0.499984740745262"/>
      <name val="Franklin Gothic Medium"/>
      <family val="1"/>
      <charset val="2"/>
    </font>
    <font>
      <sz val="10"/>
      <color theme="0" tint="-0.49998474074526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FFFFCC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indexed="64"/>
      </left>
      <right/>
      <top/>
      <bottom/>
      <diagonal style="thin">
        <color auto="1"/>
      </diagonal>
    </border>
    <border diagonalUp="1" diagonalDown="1">
      <left/>
      <right style="thin">
        <color indexed="64"/>
      </right>
      <top/>
      <bottom/>
      <diagonal style="thin">
        <color auto="1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90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 applyAlignment="1" applyProtection="1">
      <alignment horizontal="right"/>
      <protection locked="0"/>
    </xf>
    <xf numFmtId="0" fontId="4" fillId="2" borderId="0" xfId="0" applyFont="1" applyFill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Alignment="1" applyProtection="1">
      <alignment horizontal="center"/>
      <protection locked="0"/>
    </xf>
    <xf numFmtId="0" fontId="14" fillId="0" borderId="0" xfId="2" applyFont="1"/>
    <xf numFmtId="10" fontId="22" fillId="2" borderId="0" xfId="2" applyNumberFormat="1" applyFont="1" applyFill="1"/>
    <xf numFmtId="165" fontId="8" fillId="2" borderId="0" xfId="0" applyNumberFormat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4" fillId="2" borderId="0" xfId="2" applyFont="1" applyFill="1"/>
    <xf numFmtId="0" fontId="3" fillId="2" borderId="0" xfId="2" applyFill="1"/>
    <xf numFmtId="0" fontId="4" fillId="2" borderId="0" xfId="2" applyFont="1" applyFill="1" applyAlignment="1">
      <alignment horizontal="right"/>
    </xf>
    <xf numFmtId="3" fontId="9" fillId="2" borderId="0" xfId="2" applyNumberFormat="1" applyFont="1" applyFill="1" applyAlignment="1">
      <alignment horizontal="left"/>
    </xf>
    <xf numFmtId="0" fontId="0" fillId="0" borderId="0" xfId="0"/>
    <xf numFmtId="0" fontId="8" fillId="2" borderId="0" xfId="2" applyFont="1" applyFill="1" applyAlignment="1">
      <alignment horizontal="right"/>
    </xf>
    <xf numFmtId="0" fontId="6" fillId="2" borderId="0" xfId="2" applyFont="1" applyFill="1" applyAlignment="1">
      <alignment horizontal="left"/>
    </xf>
    <xf numFmtId="4" fontId="3" fillId="0" borderId="0" xfId="2" applyNumberFormat="1"/>
    <xf numFmtId="10" fontId="3" fillId="0" borderId="0" xfId="2" applyNumberFormat="1"/>
    <xf numFmtId="10" fontId="3" fillId="0" borderId="0" xfId="2" applyNumberFormat="1" applyAlignment="1">
      <alignment horizontal="center"/>
    </xf>
    <xf numFmtId="4" fontId="2" fillId="0" borderId="0" xfId="2" applyNumberFormat="1" applyFont="1" applyAlignment="1">
      <alignment horizontal="center"/>
    </xf>
    <xf numFmtId="4" fontId="2" fillId="0" borderId="0" xfId="2" applyNumberFormat="1" applyFont="1" applyAlignment="1">
      <alignment horizontal="right"/>
    </xf>
    <xf numFmtId="0" fontId="23" fillId="2" borderId="0" xfId="2" applyFont="1" applyFill="1" applyAlignment="1">
      <alignment horizontal="center"/>
    </xf>
    <xf numFmtId="4" fontId="16" fillId="2" borderId="0" xfId="2" applyNumberFormat="1" applyFont="1" applyFill="1"/>
    <xf numFmtId="0" fontId="3" fillId="2" borderId="0" xfId="2" applyFill="1" applyProtection="1">
      <protection locked="0"/>
    </xf>
    <xf numFmtId="3" fontId="11" fillId="2" borderId="0" xfId="2" applyNumberFormat="1" applyFont="1" applyFill="1" applyAlignment="1">
      <alignment horizontal="center"/>
    </xf>
    <xf numFmtId="0" fontId="19" fillId="2" borderId="0" xfId="2" applyFont="1" applyFill="1"/>
    <xf numFmtId="10" fontId="11" fillId="2" borderId="0" xfId="2" applyNumberFormat="1" applyFont="1" applyFill="1" applyAlignment="1">
      <alignment horizontal="center"/>
    </xf>
    <xf numFmtId="10" fontId="3" fillId="2" borderId="0" xfId="2" applyNumberFormat="1" applyFill="1" applyAlignment="1">
      <alignment horizontal="center"/>
    </xf>
    <xf numFmtId="0" fontId="30" fillId="2" borderId="0" xfId="2" applyFont="1" applyFill="1"/>
    <xf numFmtId="3" fontId="2" fillId="2" borderId="0" xfId="2" applyNumberFormat="1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/>
    <xf numFmtId="0" fontId="11" fillId="2" borderId="0" xfId="2" applyFont="1" applyFill="1" applyBorder="1" applyAlignment="1">
      <alignment horizontal="right"/>
    </xf>
    <xf numFmtId="10" fontId="11" fillId="2" borderId="0" xfId="2" applyNumberFormat="1" applyFont="1" applyFill="1" applyBorder="1"/>
    <xf numFmtId="10" fontId="22" fillId="2" borderId="0" xfId="2" applyNumberFormat="1" applyFont="1" applyFill="1" applyBorder="1"/>
    <xf numFmtId="3" fontId="16" fillId="2" borderId="0" xfId="2" applyNumberFormat="1" applyFont="1" applyFill="1" applyBorder="1"/>
    <xf numFmtId="4" fontId="9" fillId="2" borderId="0" xfId="2" applyNumberFormat="1" applyFont="1" applyFill="1" applyBorder="1"/>
    <xf numFmtId="4" fontId="16" fillId="2" borderId="0" xfId="2" applyNumberFormat="1" applyFont="1" applyFill="1" applyBorder="1"/>
    <xf numFmtId="3" fontId="15" fillId="2" borderId="0" xfId="2" applyNumberFormat="1" applyFont="1" applyFill="1" applyBorder="1"/>
    <xf numFmtId="3" fontId="6" fillId="2" borderId="0" xfId="2" applyNumberFormat="1" applyFont="1" applyFill="1" applyAlignment="1">
      <alignment horizontal="left"/>
    </xf>
    <xf numFmtId="0" fontId="32" fillId="2" borderId="0" xfId="2" applyFont="1" applyFill="1" applyAlignment="1">
      <alignment horizontal="center"/>
    </xf>
    <xf numFmtId="10" fontId="32" fillId="2" borderId="0" xfId="2" applyNumberFormat="1" applyFont="1" applyFill="1"/>
    <xf numFmtId="4" fontId="32" fillId="2" borderId="0" xfId="2" applyNumberFormat="1" applyFont="1" applyFill="1"/>
    <xf numFmtId="0" fontId="33" fillId="2" borderId="0" xfId="2" applyFont="1" applyFill="1"/>
    <xf numFmtId="0" fontId="33" fillId="2" borderId="0" xfId="2" applyFont="1" applyFill="1" applyProtection="1">
      <protection locked="0"/>
    </xf>
    <xf numFmtId="0" fontId="33" fillId="0" borderId="0" xfId="2" applyFont="1"/>
    <xf numFmtId="0" fontId="0" fillId="0" borderId="0" xfId="0" applyBorder="1"/>
    <xf numFmtId="0" fontId="10" fillId="2" borderId="0" xfId="1" applyFont="1" applyFill="1" applyBorder="1" applyAlignment="1" applyProtection="1">
      <alignment horizontal="center"/>
    </xf>
    <xf numFmtId="3" fontId="9" fillId="2" borderId="0" xfId="2" applyNumberFormat="1" applyFont="1" applyFill="1" applyBorder="1" applyAlignment="1">
      <alignment horizontal="left"/>
    </xf>
    <xf numFmtId="0" fontId="3" fillId="2" borderId="0" xfId="2" applyFill="1" applyBorder="1" applyProtection="1">
      <protection locked="0"/>
    </xf>
    <xf numFmtId="0" fontId="14" fillId="0" borderId="0" xfId="2" applyFont="1" applyBorder="1"/>
    <xf numFmtId="0" fontId="3" fillId="2" borderId="0" xfId="2" applyFont="1" applyFill="1" applyBorder="1"/>
    <xf numFmtId="0" fontId="14" fillId="2" borderId="0" xfId="2" applyFont="1" applyFill="1" applyBorder="1"/>
    <xf numFmtId="4" fontId="3" fillId="2" borderId="0" xfId="2" applyNumberFormat="1" applyFill="1" applyBorder="1"/>
    <xf numFmtId="0" fontId="14" fillId="0" borderId="0" xfId="2" applyFont="1" applyFill="1" applyBorder="1"/>
    <xf numFmtId="4" fontId="9" fillId="2" borderId="0" xfId="2" applyNumberFormat="1" applyFont="1" applyFill="1" applyAlignment="1">
      <alignment horizontal="right"/>
    </xf>
    <xf numFmtId="4" fontId="3" fillId="2" borderId="0" xfId="2" applyNumberFormat="1" applyFill="1" applyAlignment="1">
      <alignment horizontal="right"/>
    </xf>
    <xf numFmtId="4" fontId="6" fillId="2" borderId="0" xfId="2" applyNumberFormat="1" applyFont="1" applyFill="1" applyAlignment="1">
      <alignment horizontal="center" vertical="center" wrapText="1"/>
    </xf>
    <xf numFmtId="4" fontId="6" fillId="2" borderId="0" xfId="2" applyNumberFormat="1" applyFont="1" applyFill="1" applyBorder="1" applyAlignment="1">
      <alignment horizontal="center" vertical="center" wrapText="1"/>
    </xf>
    <xf numFmtId="4" fontId="16" fillId="2" borderId="0" xfId="2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vertical="center"/>
    </xf>
    <xf numFmtId="0" fontId="3" fillId="2" borderId="0" xfId="2" applyFill="1" applyBorder="1"/>
    <xf numFmtId="0" fontId="23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/>
    </xf>
    <xf numFmtId="4" fontId="23" fillId="2" borderId="0" xfId="2" applyNumberFormat="1" applyFont="1" applyFill="1" applyBorder="1" applyAlignment="1">
      <alignment horizontal="center"/>
    </xf>
    <xf numFmtId="4" fontId="11" fillId="2" borderId="0" xfId="2" applyNumberFormat="1" applyFont="1" applyFill="1" applyBorder="1"/>
    <xf numFmtId="0" fontId="24" fillId="2" borderId="0" xfId="2" applyFont="1" applyFill="1" applyBorder="1" applyAlignment="1">
      <alignment horizontal="center"/>
    </xf>
    <xf numFmtId="0" fontId="0" fillId="2" borderId="0" xfId="0" applyFill="1" applyProtection="1"/>
    <xf numFmtId="0" fontId="4" fillId="2" borderId="0" xfId="0" applyFont="1" applyFill="1" applyAlignment="1" applyProtection="1">
      <alignment horizontal="center"/>
    </xf>
    <xf numFmtId="164" fontId="6" fillId="2" borderId="0" xfId="0" applyNumberFormat="1" applyFont="1" applyFill="1" applyAlignment="1" applyProtection="1">
      <alignment horizontal="left"/>
    </xf>
    <xf numFmtId="0" fontId="4" fillId="2" borderId="0" xfId="0" applyFont="1" applyFill="1" applyBorder="1" applyProtection="1"/>
    <xf numFmtId="0" fontId="0" fillId="2" borderId="0" xfId="0" applyFill="1" applyBorder="1" applyProtection="1"/>
    <xf numFmtId="0" fontId="25" fillId="2" borderId="0" xfId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12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Protection="1"/>
    <xf numFmtId="0" fontId="9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/>
    </xf>
    <xf numFmtId="0" fontId="25" fillId="2" borderId="0" xfId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left"/>
    </xf>
    <xf numFmtId="0" fontId="2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9" fillId="3" borderId="11" xfId="0" applyFont="1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4" fillId="2" borderId="0" xfId="2" applyFont="1" applyFill="1" applyProtection="1"/>
    <xf numFmtId="0" fontId="3" fillId="2" borderId="0" xfId="2" applyFill="1" applyProtection="1"/>
    <xf numFmtId="0" fontId="4" fillId="2" borderId="0" xfId="2" applyFont="1" applyFill="1" applyAlignment="1" applyProtection="1">
      <alignment horizontal="right"/>
    </xf>
    <xf numFmtId="0" fontId="3" fillId="2" borderId="0" xfId="2" applyFill="1" applyBorder="1" applyProtection="1"/>
    <xf numFmtId="3" fontId="9" fillId="2" borderId="0" xfId="2" applyNumberFormat="1" applyFont="1" applyFill="1" applyBorder="1" applyAlignment="1" applyProtection="1">
      <alignment horizontal="left"/>
    </xf>
    <xf numFmtId="0" fontId="23" fillId="2" borderId="0" xfId="2" applyFont="1" applyFill="1" applyBorder="1" applyAlignment="1" applyProtection="1">
      <alignment horizontal="center"/>
    </xf>
    <xf numFmtId="10" fontId="22" fillId="2" borderId="0" xfId="2" applyNumberFormat="1" applyFont="1" applyFill="1" applyBorder="1" applyProtection="1"/>
    <xf numFmtId="4" fontId="16" fillId="2" borderId="0" xfId="2" applyNumberFormat="1" applyFont="1" applyFill="1" applyBorder="1" applyProtection="1"/>
    <xf numFmtId="0" fontId="33" fillId="2" borderId="0" xfId="2" applyFont="1" applyFill="1" applyProtection="1"/>
    <xf numFmtId="3" fontId="6" fillId="2" borderId="0" xfId="2" applyNumberFormat="1" applyFont="1" applyFill="1" applyAlignment="1" applyProtection="1">
      <alignment horizontal="left"/>
    </xf>
    <xf numFmtId="0" fontId="32" fillId="2" borderId="0" xfId="2" applyFont="1" applyFill="1" applyAlignment="1" applyProtection="1">
      <alignment horizontal="center"/>
    </xf>
    <xf numFmtId="10" fontId="32" fillId="2" borderId="0" xfId="2" applyNumberFormat="1" applyFont="1" applyFill="1" applyProtection="1"/>
    <xf numFmtId="4" fontId="32" fillId="2" borderId="0" xfId="2" applyNumberFormat="1" applyFont="1" applyFill="1" applyProtection="1"/>
    <xf numFmtId="4" fontId="6" fillId="2" borderId="0" xfId="2" applyNumberFormat="1" applyFont="1" applyFill="1" applyBorder="1" applyAlignment="1" applyProtection="1">
      <alignment horizontal="center" vertical="center" wrapText="1"/>
    </xf>
    <xf numFmtId="0" fontId="9" fillId="2" borderId="0" xfId="2" applyFont="1" applyFill="1" applyBorder="1" applyProtection="1"/>
    <xf numFmtId="0" fontId="14" fillId="2" borderId="0" xfId="2" applyFont="1" applyFill="1" applyBorder="1" applyProtection="1"/>
    <xf numFmtId="3" fontId="16" fillId="2" borderId="0" xfId="2" applyNumberFormat="1" applyFont="1" applyFill="1" applyBorder="1" applyProtection="1"/>
    <xf numFmtId="4" fontId="9" fillId="2" borderId="0" xfId="2" applyNumberFormat="1" applyFont="1" applyFill="1" applyBorder="1" applyAlignment="1" applyProtection="1">
      <alignment horizontal="right"/>
    </xf>
    <xf numFmtId="4" fontId="3" fillId="2" borderId="0" xfId="2" applyNumberFormat="1" applyFill="1" applyBorder="1" applyAlignment="1" applyProtection="1">
      <alignment horizontal="right"/>
    </xf>
    <xf numFmtId="3" fontId="11" fillId="2" borderId="0" xfId="2" applyNumberFormat="1" applyFont="1" applyFill="1" applyBorder="1" applyProtection="1"/>
    <xf numFmtId="4" fontId="9" fillId="2" borderId="0" xfId="2" applyNumberFormat="1" applyFont="1" applyFill="1" applyBorder="1" applyProtection="1"/>
    <xf numFmtId="0" fontId="16" fillId="2" borderId="0" xfId="2" applyFont="1" applyFill="1" applyBorder="1" applyAlignment="1" applyProtection="1">
      <alignment horizontal="center"/>
    </xf>
    <xf numFmtId="0" fontId="18" fillId="2" borderId="0" xfId="2" applyFont="1" applyFill="1" applyBorder="1" applyAlignment="1" applyProtection="1">
      <alignment horizontal="center"/>
    </xf>
    <xf numFmtId="4" fontId="16" fillId="2" borderId="0" xfId="2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right"/>
    </xf>
    <xf numFmtId="4" fontId="3" fillId="2" borderId="0" xfId="2" applyNumberFormat="1" applyFill="1" applyBorder="1" applyProtection="1"/>
    <xf numFmtId="0" fontId="9" fillId="2" borderId="0" xfId="2" applyFont="1" applyFill="1" applyBorder="1" applyAlignment="1" applyProtection="1">
      <alignment vertical="center"/>
    </xf>
    <xf numFmtId="10" fontId="11" fillId="2" borderId="0" xfId="2" applyNumberFormat="1" applyFont="1" applyFill="1" applyBorder="1" applyProtection="1"/>
    <xf numFmtId="0" fontId="23" fillId="2" borderId="0" xfId="2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/>
    </xf>
    <xf numFmtId="4" fontId="17" fillId="2" borderId="0" xfId="2" applyNumberFormat="1" applyFont="1" applyFill="1" applyBorder="1" applyProtection="1"/>
    <xf numFmtId="3" fontId="15" fillId="2" borderId="0" xfId="2" applyNumberFormat="1" applyFont="1" applyFill="1" applyBorder="1" applyProtection="1"/>
    <xf numFmtId="0" fontId="3" fillId="2" borderId="0" xfId="2" applyFont="1" applyFill="1" applyBorder="1" applyProtection="1"/>
    <xf numFmtId="3" fontId="9" fillId="2" borderId="0" xfId="2" applyNumberFormat="1" applyFont="1" applyFill="1" applyAlignment="1" applyProtection="1">
      <alignment horizontal="left"/>
    </xf>
    <xf numFmtId="4" fontId="9" fillId="2" borderId="0" xfId="2" applyNumberFormat="1" applyFont="1" applyFill="1" applyAlignment="1" applyProtection="1">
      <alignment horizontal="right"/>
    </xf>
    <xf numFmtId="4" fontId="3" fillId="2" borderId="0" xfId="2" applyNumberFormat="1" applyFill="1" applyAlignment="1" applyProtection="1">
      <alignment horizontal="right"/>
    </xf>
    <xf numFmtId="0" fontId="23" fillId="2" borderId="0" xfId="2" applyFont="1" applyFill="1" applyAlignment="1" applyProtection="1">
      <alignment horizontal="center"/>
    </xf>
    <xf numFmtId="10" fontId="22" fillId="2" borderId="0" xfId="2" applyNumberFormat="1" applyFont="1" applyFill="1" applyProtection="1"/>
    <xf numFmtId="4" fontId="16" fillId="2" borderId="0" xfId="2" applyNumberFormat="1" applyFont="1" applyFill="1" applyProtection="1"/>
    <xf numFmtId="3" fontId="11" fillId="2" borderId="0" xfId="2" applyNumberFormat="1" applyFont="1" applyFill="1" applyAlignment="1" applyProtection="1">
      <alignment horizontal="center"/>
    </xf>
    <xf numFmtId="0" fontId="19" fillId="2" borderId="0" xfId="2" applyFont="1" applyFill="1" applyProtection="1"/>
    <xf numFmtId="10" fontId="11" fillId="2" borderId="0" xfId="2" applyNumberFormat="1" applyFont="1" applyFill="1" applyAlignment="1" applyProtection="1">
      <alignment horizontal="center"/>
    </xf>
    <xf numFmtId="10" fontId="11" fillId="2" borderId="0" xfId="2" applyNumberFormat="1" applyFont="1" applyFill="1" applyBorder="1" applyAlignment="1" applyProtection="1">
      <alignment horizontal="center"/>
    </xf>
    <xf numFmtId="4" fontId="9" fillId="2" borderId="0" xfId="2" applyNumberFormat="1" applyFont="1" applyFill="1" applyAlignment="1" applyProtection="1">
      <alignment horizontal="right"/>
    </xf>
    <xf numFmtId="4" fontId="3" fillId="2" borderId="0" xfId="2" applyNumberFormat="1" applyFill="1" applyAlignment="1" applyProtection="1">
      <alignment horizontal="right"/>
    </xf>
    <xf numFmtId="10" fontId="11" fillId="4" borderId="0" xfId="2" applyNumberFormat="1" applyFont="1" applyFill="1" applyAlignment="1" applyProtection="1">
      <alignment horizontal="center"/>
      <protection locked="0"/>
    </xf>
    <xf numFmtId="4" fontId="23" fillId="2" borderId="0" xfId="2" applyNumberFormat="1" applyFont="1" applyFill="1" applyBorder="1" applyAlignment="1" applyProtection="1">
      <alignment horizontal="center"/>
    </xf>
    <xf numFmtId="4" fontId="22" fillId="2" borderId="0" xfId="2" applyNumberFormat="1" applyFont="1" applyFill="1" applyBorder="1" applyProtection="1"/>
    <xf numFmtId="4" fontId="11" fillId="2" borderId="0" xfId="2" applyNumberFormat="1" applyFont="1" applyFill="1" applyBorder="1" applyProtection="1"/>
    <xf numFmtId="4" fontId="18" fillId="2" borderId="0" xfId="2" applyNumberFormat="1" applyFont="1" applyFill="1" applyBorder="1" applyAlignment="1" applyProtection="1">
      <alignment horizontal="center"/>
    </xf>
    <xf numFmtId="4" fontId="0" fillId="2" borderId="0" xfId="0" applyNumberFormat="1" applyFill="1" applyBorder="1" applyAlignment="1" applyProtection="1">
      <alignment horizontal="center"/>
    </xf>
    <xf numFmtId="10" fontId="11" fillId="2" borderId="0" xfId="2" applyNumberFormat="1" applyFont="1" applyFill="1" applyAlignment="1" applyProtection="1">
      <alignment horizontal="center"/>
      <protection locked="0"/>
    </xf>
    <xf numFmtId="0" fontId="9" fillId="2" borderId="11" xfId="0" applyFont="1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167" fontId="23" fillId="2" borderId="0" xfId="2" applyNumberFormat="1" applyFont="1" applyFill="1" applyBorder="1" applyAlignment="1">
      <alignment horizontal="center"/>
    </xf>
    <xf numFmtId="0" fontId="24" fillId="2" borderId="35" xfId="2" applyFont="1" applyFill="1" applyBorder="1" applyAlignment="1">
      <alignment horizontal="center"/>
    </xf>
    <xf numFmtId="4" fontId="16" fillId="2" borderId="0" xfId="2" applyNumberFormat="1" applyFont="1" applyFill="1" applyBorder="1" applyAlignment="1" applyProtection="1">
      <alignment horizontal="center"/>
    </xf>
    <xf numFmtId="0" fontId="16" fillId="2" borderId="0" xfId="2" applyFont="1" applyFill="1" applyBorder="1" applyAlignment="1" applyProtection="1">
      <alignment horizontal="center"/>
    </xf>
    <xf numFmtId="4" fontId="9" fillId="2" borderId="0" xfId="2" applyNumberFormat="1" applyFont="1" applyFill="1" applyBorder="1" applyAlignment="1" applyProtection="1">
      <alignment horizontal="right"/>
    </xf>
    <xf numFmtId="4" fontId="3" fillId="2" borderId="0" xfId="2" applyNumberFormat="1" applyFill="1" applyBorder="1" applyAlignment="1" applyProtection="1">
      <alignment horizontal="right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29" fillId="6" borderId="13" xfId="0" applyFont="1" applyFill="1" applyBorder="1" applyAlignment="1" applyProtection="1">
      <alignment horizontal="left" vertical="top" wrapText="1"/>
      <protection locked="0"/>
    </xf>
    <xf numFmtId="0" fontId="28" fillId="5" borderId="21" xfId="0" applyFont="1" applyFill="1" applyBorder="1" applyAlignment="1" applyProtection="1">
      <alignment vertical="top" wrapText="1"/>
      <protection locked="0"/>
    </xf>
    <xf numFmtId="0" fontId="19" fillId="0" borderId="22" xfId="0" applyFont="1" applyBorder="1" applyAlignment="1" applyProtection="1">
      <protection locked="0"/>
    </xf>
    <xf numFmtId="0" fontId="19" fillId="0" borderId="23" xfId="0" applyFont="1" applyBorder="1" applyAlignment="1" applyProtection="1">
      <protection locked="0"/>
    </xf>
    <xf numFmtId="0" fontId="19" fillId="0" borderId="24" xfId="0" applyFont="1" applyBorder="1" applyAlignment="1" applyProtection="1">
      <protection locked="0"/>
    </xf>
    <xf numFmtId="0" fontId="19" fillId="0" borderId="0" xfId="0" applyFont="1" applyAlignment="1" applyProtection="1">
      <protection locked="0"/>
    </xf>
    <xf numFmtId="0" fontId="19" fillId="0" borderId="25" xfId="0" applyFont="1" applyBorder="1" applyAlignment="1" applyProtection="1">
      <protection locked="0"/>
    </xf>
    <xf numFmtId="0" fontId="19" fillId="0" borderId="26" xfId="0" applyFont="1" applyBorder="1" applyAlignment="1" applyProtection="1">
      <protection locked="0"/>
    </xf>
    <xf numFmtId="0" fontId="19" fillId="0" borderId="27" xfId="0" applyFont="1" applyBorder="1" applyAlignment="1" applyProtection="1">
      <protection locked="0"/>
    </xf>
    <xf numFmtId="0" fontId="19" fillId="0" borderId="28" xfId="0" applyFont="1" applyBorder="1" applyAlignment="1" applyProtection="1">
      <protection locked="0"/>
    </xf>
    <xf numFmtId="0" fontId="26" fillId="2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9" fillId="2" borderId="0" xfId="2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34" fillId="2" borderId="0" xfId="2" applyFont="1" applyFill="1" applyBorder="1" applyAlignment="1" applyProtection="1">
      <alignment horizontal="right"/>
    </xf>
    <xf numFmtId="0" fontId="35" fillId="0" borderId="0" xfId="0" applyFont="1" applyAlignment="1" applyProtection="1">
      <alignment horizontal="right"/>
    </xf>
    <xf numFmtId="0" fontId="35" fillId="0" borderId="18" xfId="0" applyFont="1" applyBorder="1" applyAlignment="1" applyProtection="1">
      <alignment horizontal="right"/>
    </xf>
    <xf numFmtId="3" fontId="9" fillId="2" borderId="0" xfId="2" applyNumberFormat="1" applyFont="1" applyFill="1" applyAlignment="1" applyProtection="1">
      <alignment horizontal="left" wrapText="1"/>
    </xf>
    <xf numFmtId="4" fontId="9" fillId="2" borderId="0" xfId="2" applyNumberFormat="1" applyFont="1" applyFill="1" applyAlignment="1" applyProtection="1">
      <alignment horizontal="right"/>
    </xf>
    <xf numFmtId="4" fontId="3" fillId="2" borderId="0" xfId="2" applyNumberFormat="1" applyFill="1" applyAlignment="1" applyProtection="1">
      <alignment horizontal="right"/>
    </xf>
    <xf numFmtId="3" fontId="9" fillId="2" borderId="19" xfId="2" applyNumberFormat="1" applyFont="1" applyFill="1" applyBorder="1" applyAlignment="1" applyProtection="1">
      <alignment horizontal="left"/>
    </xf>
    <xf numFmtId="3" fontId="9" fillId="2" borderId="20" xfId="2" applyNumberFormat="1" applyFont="1" applyFill="1" applyBorder="1" applyAlignment="1" applyProtection="1">
      <alignment horizontal="left"/>
    </xf>
    <xf numFmtId="3" fontId="9" fillId="2" borderId="12" xfId="2" applyNumberFormat="1" applyFont="1" applyFill="1" applyBorder="1" applyAlignment="1" applyProtection="1">
      <alignment horizontal="left"/>
    </xf>
    <xf numFmtId="4" fontId="9" fillId="2" borderId="19" xfId="2" applyNumberFormat="1" applyFont="1" applyFill="1" applyBorder="1" applyAlignment="1" applyProtection="1">
      <alignment horizontal="right"/>
    </xf>
    <xf numFmtId="4" fontId="3" fillId="2" borderId="12" xfId="2" applyNumberFormat="1" applyFill="1" applyBorder="1" applyAlignment="1" applyProtection="1">
      <alignment horizontal="right"/>
    </xf>
    <xf numFmtId="166" fontId="9" fillId="2" borderId="0" xfId="2" applyNumberFormat="1" applyFont="1" applyFill="1" applyAlignment="1" applyProtection="1">
      <alignment horizontal="right"/>
    </xf>
    <xf numFmtId="4" fontId="9" fillId="4" borderId="0" xfId="2" applyNumberFormat="1" applyFont="1" applyFill="1" applyAlignment="1" applyProtection="1">
      <alignment horizontal="right"/>
      <protection locked="0"/>
    </xf>
    <xf numFmtId="166" fontId="9" fillId="2" borderId="15" xfId="2" applyNumberFormat="1" applyFont="1" applyFill="1" applyBorder="1" applyAlignment="1" applyProtection="1">
      <alignment horizontal="right"/>
    </xf>
    <xf numFmtId="4" fontId="9" fillId="2" borderId="0" xfId="2" applyNumberFormat="1" applyFont="1" applyFill="1" applyBorder="1" applyAlignment="1" applyProtection="1">
      <alignment horizontal="right"/>
    </xf>
    <xf numFmtId="166" fontId="9" fillId="2" borderId="9" xfId="2" applyNumberFormat="1" applyFont="1" applyFill="1" applyBorder="1" applyAlignment="1" applyProtection="1">
      <alignment horizontal="right"/>
    </xf>
    <xf numFmtId="166" fontId="9" fillId="2" borderId="20" xfId="2" applyNumberFormat="1" applyFont="1" applyFill="1" applyBorder="1" applyAlignment="1" applyProtection="1">
      <alignment horizontal="right"/>
    </xf>
    <xf numFmtId="4" fontId="9" fillId="2" borderId="20" xfId="2" applyNumberFormat="1" applyFont="1" applyFill="1" applyBorder="1" applyAlignment="1" applyProtection="1">
      <alignment horizontal="right"/>
    </xf>
    <xf numFmtId="0" fontId="9" fillId="2" borderId="15" xfId="2" applyFont="1" applyFill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3" fontId="9" fillId="2" borderId="20" xfId="2" applyNumberFormat="1" applyFont="1" applyFill="1" applyBorder="1" applyAlignment="1" applyProtection="1">
      <alignment horizontal="right"/>
    </xf>
    <xf numFmtId="4" fontId="3" fillId="2" borderId="20" xfId="2" applyNumberFormat="1" applyFill="1" applyBorder="1" applyAlignment="1" applyProtection="1">
      <alignment horizontal="right"/>
    </xf>
    <xf numFmtId="0" fontId="16" fillId="2" borderId="15" xfId="2" applyFont="1" applyFill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/>
    </xf>
    <xf numFmtId="4" fontId="3" fillId="2" borderId="0" xfId="2" applyNumberFormat="1" applyFill="1" applyBorder="1" applyAlignment="1" applyProtection="1">
      <alignment horizontal="right"/>
    </xf>
    <xf numFmtId="4" fontId="9" fillId="2" borderId="0" xfId="2" applyNumberFormat="1" applyFont="1" applyFill="1" applyAlignment="1" applyProtection="1">
      <alignment horizontal="right"/>
      <protection locked="0"/>
    </xf>
    <xf numFmtId="10" fontId="9" fillId="2" borderId="0" xfId="2" applyNumberFormat="1" applyFont="1" applyFill="1" applyBorder="1" applyAlignment="1" applyProtection="1">
      <alignment horizontal="center"/>
      <protection locked="0"/>
    </xf>
    <xf numFmtId="10" fontId="3" fillId="2" borderId="0" xfId="2" applyNumberFormat="1" applyFill="1" applyBorder="1" applyAlignment="1" applyProtection="1">
      <alignment horizontal="center"/>
      <protection locked="0"/>
    </xf>
    <xf numFmtId="10" fontId="9" fillId="2" borderId="0" xfId="2" applyNumberFormat="1" applyFont="1" applyFill="1" applyAlignment="1" applyProtection="1">
      <alignment horizontal="center"/>
      <protection locked="0"/>
    </xf>
    <xf numFmtId="10" fontId="9" fillId="2" borderId="19" xfId="2" applyNumberFormat="1" applyFont="1" applyFill="1" applyBorder="1" applyAlignment="1" applyProtection="1">
      <alignment horizontal="center"/>
      <protection locked="0"/>
    </xf>
    <xf numFmtId="10" fontId="9" fillId="2" borderId="12" xfId="2" applyNumberFormat="1" applyFont="1" applyFill="1" applyBorder="1" applyAlignment="1" applyProtection="1">
      <alignment horizontal="center"/>
      <protection locked="0"/>
    </xf>
    <xf numFmtId="10" fontId="9" fillId="2" borderId="0" xfId="2" applyNumberFormat="1" applyFont="1" applyFill="1" applyBorder="1" applyAlignment="1" applyProtection="1">
      <alignment horizontal="center"/>
    </xf>
    <xf numFmtId="10" fontId="3" fillId="2" borderId="0" xfId="2" applyNumberFormat="1" applyFill="1" applyBorder="1" applyAlignment="1" applyProtection="1">
      <alignment horizontal="center"/>
    </xf>
    <xf numFmtId="4" fontId="9" fillId="4" borderId="20" xfId="2" applyNumberFormat="1" applyFont="1" applyFill="1" applyBorder="1" applyAlignment="1" applyProtection="1">
      <alignment horizontal="right"/>
      <protection locked="0"/>
    </xf>
    <xf numFmtId="10" fontId="9" fillId="4" borderId="0" xfId="2" applyNumberFormat="1" applyFont="1" applyFill="1" applyBorder="1" applyAlignment="1" applyProtection="1">
      <alignment horizontal="center"/>
      <protection locked="0"/>
    </xf>
    <xf numFmtId="3" fontId="9" fillId="2" borderId="19" xfId="2" applyNumberFormat="1" applyFont="1" applyFill="1" applyBorder="1" applyAlignment="1">
      <alignment horizontal="left"/>
    </xf>
    <xf numFmtId="3" fontId="9" fillId="2" borderId="20" xfId="2" applyNumberFormat="1" applyFont="1" applyFill="1" applyBorder="1" applyAlignment="1">
      <alignment horizontal="left"/>
    </xf>
    <xf numFmtId="3" fontId="9" fillId="2" borderId="12" xfId="2" applyNumberFormat="1" applyFont="1" applyFill="1" applyBorder="1" applyAlignment="1">
      <alignment horizontal="left"/>
    </xf>
    <xf numFmtId="4" fontId="9" fillId="2" borderId="19" xfId="2" applyNumberFormat="1" applyFont="1" applyFill="1" applyBorder="1" applyAlignment="1">
      <alignment horizontal="right"/>
    </xf>
    <xf numFmtId="4" fontId="3" fillId="2" borderId="12" xfId="2" applyNumberFormat="1" applyFill="1" applyBorder="1" applyAlignment="1">
      <alignment horizontal="right"/>
    </xf>
    <xf numFmtId="4" fontId="5" fillId="2" borderId="0" xfId="2" applyNumberFormat="1" applyFont="1" applyFill="1" applyAlignment="1">
      <alignment horizontal="center" vertical="center" wrapText="1"/>
    </xf>
    <xf numFmtId="0" fontId="9" fillId="2" borderId="15" xfId="2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4" fontId="9" fillId="4" borderId="9" xfId="2" applyNumberFormat="1" applyFont="1" applyFill="1" applyBorder="1" applyAlignment="1" applyProtection="1">
      <alignment horizontal="right"/>
      <protection locked="0"/>
    </xf>
    <xf numFmtId="4" fontId="9" fillId="4" borderId="19" xfId="2" applyNumberFormat="1" applyFont="1" applyFill="1" applyBorder="1" applyAlignment="1" applyProtection="1">
      <alignment horizontal="right"/>
      <protection locked="0"/>
    </xf>
    <xf numFmtId="4" fontId="3" fillId="4" borderId="12" xfId="2" applyNumberFormat="1" applyFill="1" applyBorder="1" applyAlignment="1" applyProtection="1">
      <alignment horizontal="right"/>
      <protection locked="0"/>
    </xf>
    <xf numFmtId="3" fontId="9" fillId="2" borderId="20" xfId="2" applyNumberFormat="1" applyFont="1" applyFill="1" applyBorder="1" applyAlignment="1">
      <alignment horizontal="right"/>
    </xf>
    <xf numFmtId="4" fontId="3" fillId="4" borderId="20" xfId="2" applyNumberFormat="1" applyFill="1" applyBorder="1" applyAlignment="1" applyProtection="1">
      <alignment horizontal="right"/>
      <protection locked="0"/>
    </xf>
    <xf numFmtId="166" fontId="9" fillId="2" borderId="15" xfId="2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7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18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right" vertical="center" wrapText="1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9" fontId="6" fillId="2" borderId="11" xfId="0" applyNumberFormat="1" applyFont="1" applyFill="1" applyBorder="1" applyAlignment="1">
      <alignment horizontal="center" vertical="center"/>
    </xf>
    <xf numFmtId="9" fontId="6" fillId="2" borderId="10" xfId="0" applyNumberFormat="1" applyFont="1" applyFill="1" applyBorder="1" applyAlignment="1">
      <alignment horizontal="center" vertical="center"/>
    </xf>
    <xf numFmtId="9" fontId="6" fillId="2" borderId="17" xfId="0" applyNumberFormat="1" applyFont="1" applyFill="1" applyBorder="1" applyAlignment="1">
      <alignment horizontal="center" vertical="center"/>
    </xf>
    <xf numFmtId="9" fontId="6" fillId="2" borderId="18" xfId="0" applyNumberFormat="1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/>
    </xf>
    <xf numFmtId="9" fontId="6" fillId="2" borderId="16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4" fontId="6" fillId="2" borderId="0" xfId="2" applyNumberFormat="1" applyFont="1" applyFill="1" applyAlignment="1" applyProtection="1">
      <alignment horizontal="center" vertical="center" wrapText="1"/>
    </xf>
    <xf numFmtId="166" fontId="9" fillId="2" borderId="9" xfId="2" applyNumberFormat="1" applyFont="1" applyFill="1" applyBorder="1" applyAlignment="1">
      <alignment horizontal="right"/>
    </xf>
    <xf numFmtId="166" fontId="9" fillId="2" borderId="20" xfId="2" applyNumberFormat="1" applyFont="1" applyFill="1" applyBorder="1" applyAlignment="1">
      <alignment horizontal="right"/>
    </xf>
    <xf numFmtId="166" fontId="9" fillId="2" borderId="0" xfId="2" applyNumberFormat="1" applyFont="1" applyFill="1" applyAlignment="1">
      <alignment horizontal="right"/>
    </xf>
    <xf numFmtId="3" fontId="9" fillId="2" borderId="0" xfId="2" applyNumberFormat="1" applyFont="1" applyFill="1" applyAlignment="1">
      <alignment horizontal="right" wrapText="1"/>
    </xf>
    <xf numFmtId="4" fontId="9" fillId="2" borderId="0" xfId="2" applyNumberFormat="1" applyFont="1" applyFill="1" applyAlignment="1">
      <alignment horizontal="right"/>
    </xf>
    <xf numFmtId="4" fontId="3" fillId="2" borderId="0" xfId="2" applyNumberFormat="1" applyFill="1" applyAlignment="1">
      <alignment horizontal="right"/>
    </xf>
    <xf numFmtId="4" fontId="6" fillId="2" borderId="0" xfId="2" applyNumberFormat="1" applyFont="1" applyFill="1" applyBorder="1" applyAlignment="1" applyProtection="1">
      <alignment horizontal="center" vertical="center" wrapText="1"/>
    </xf>
    <xf numFmtId="0" fontId="20" fillId="2" borderId="0" xfId="2" applyFont="1" applyFill="1" applyBorder="1" applyAlignment="1" applyProtection="1">
      <alignment horizontal="left" vertical="center"/>
    </xf>
    <xf numFmtId="0" fontId="21" fillId="0" borderId="0" xfId="2" applyFont="1" applyBorder="1" applyAlignment="1" applyProtection="1">
      <alignment horizontal="left"/>
    </xf>
    <xf numFmtId="0" fontId="35" fillId="0" borderId="0" xfId="2" applyFont="1" applyBorder="1" applyAlignment="1" applyProtection="1">
      <alignment horizontal="right"/>
    </xf>
    <xf numFmtId="4" fontId="5" fillId="2" borderId="0" xfId="2" applyNumberFormat="1" applyFont="1" applyFill="1" applyAlignment="1" applyProtection="1">
      <alignment horizontal="center" vertical="center" wrapText="1"/>
    </xf>
    <xf numFmtId="4" fontId="16" fillId="2" borderId="0" xfId="2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" fontId="16" fillId="2" borderId="19" xfId="2" applyNumberFormat="1" applyFont="1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2" fontId="9" fillId="2" borderId="11" xfId="2" applyNumberFormat="1" applyFont="1" applyFill="1" applyBorder="1" applyAlignment="1" applyProtection="1">
      <protection locked="0"/>
    </xf>
    <xf numFmtId="0" fontId="0" fillId="2" borderId="10" xfId="0" applyFill="1" applyBorder="1" applyAlignment="1" applyProtection="1"/>
    <xf numFmtId="4" fontId="16" fillId="2" borderId="19" xfId="2" applyNumberFormat="1" applyFont="1" applyFill="1" applyBorder="1" applyAlignment="1" applyProtection="1">
      <alignment horizontal="right"/>
    </xf>
    <xf numFmtId="4" fontId="0" fillId="0" borderId="12" xfId="0" applyNumberFormat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4" fontId="9" fillId="2" borderId="17" xfId="2" applyNumberFormat="1" applyFont="1" applyFill="1" applyBorder="1" applyAlignment="1" applyProtection="1">
      <protection locked="0"/>
    </xf>
    <xf numFmtId="4" fontId="0" fillId="2" borderId="18" xfId="0" applyNumberFormat="1" applyFill="1" applyBorder="1" applyAlignment="1" applyProtection="1"/>
    <xf numFmtId="4" fontId="9" fillId="2" borderId="11" xfId="2" applyNumberFormat="1" applyFont="1" applyFill="1" applyBorder="1" applyAlignment="1" applyProtection="1">
      <protection locked="0"/>
    </xf>
    <xf numFmtId="4" fontId="0" fillId="2" borderId="10" xfId="0" applyNumberFormat="1" applyFill="1" applyBorder="1" applyAlignment="1" applyProtection="1"/>
    <xf numFmtId="4" fontId="11" fillId="4" borderId="17" xfId="2" applyNumberFormat="1" applyFont="1" applyFill="1" applyBorder="1" applyAlignment="1" applyProtection="1">
      <protection locked="0"/>
    </xf>
    <xf numFmtId="4" fontId="0" fillId="0" borderId="18" xfId="0" applyNumberFormat="1" applyBorder="1" applyAlignment="1" applyProtection="1">
      <protection locked="0"/>
    </xf>
    <xf numFmtId="4" fontId="9" fillId="4" borderId="14" xfId="2" applyNumberFormat="1" applyFont="1" applyFill="1" applyBorder="1" applyAlignment="1" applyProtection="1">
      <protection locked="0"/>
    </xf>
    <xf numFmtId="4" fontId="0" fillId="0" borderId="16" xfId="0" applyNumberFormat="1" applyBorder="1" applyAlignment="1" applyProtection="1">
      <protection locked="0"/>
    </xf>
    <xf numFmtId="167" fontId="9" fillId="2" borderId="19" xfId="2" applyNumberFormat="1" applyFont="1" applyFill="1" applyBorder="1" applyAlignment="1" applyProtection="1">
      <protection locked="0"/>
    </xf>
    <xf numFmtId="167" fontId="9" fillId="2" borderId="12" xfId="2" applyNumberFormat="1" applyFont="1" applyFill="1" applyBorder="1" applyAlignment="1" applyProtection="1">
      <protection locked="0"/>
    </xf>
    <xf numFmtId="2" fontId="9" fillId="2" borderId="17" xfId="2" applyNumberFormat="1" applyFont="1" applyFill="1" applyBorder="1" applyAlignment="1" applyProtection="1">
      <protection locked="0"/>
    </xf>
    <xf numFmtId="0" fontId="0" fillId="2" borderId="18" xfId="0" applyFill="1" applyBorder="1" applyAlignment="1" applyProtection="1"/>
    <xf numFmtId="0" fontId="9" fillId="2" borderId="0" xfId="2" applyFont="1" applyFill="1" applyBorder="1" applyAlignment="1" applyProtection="1">
      <alignment vertical="center"/>
    </xf>
    <xf numFmtId="0" fontId="3" fillId="2" borderId="0" xfId="2" applyFill="1" applyBorder="1" applyProtection="1"/>
    <xf numFmtId="0" fontId="23" fillId="2" borderId="0" xfId="2" applyFont="1" applyFill="1" applyBorder="1" applyAlignment="1" applyProtection="1">
      <alignment horizontal="center"/>
    </xf>
    <xf numFmtId="0" fontId="24" fillId="2" borderId="0" xfId="2" applyFont="1" applyFill="1" applyBorder="1" applyAlignment="1" applyProtection="1">
      <alignment horizontal="center"/>
    </xf>
    <xf numFmtId="4" fontId="11" fillId="2" borderId="31" xfId="2" applyNumberFormat="1" applyFont="1" applyFill="1" applyBorder="1" applyAlignment="1" applyProtection="1">
      <protection locked="0"/>
    </xf>
    <xf numFmtId="0" fontId="0" fillId="2" borderId="32" xfId="0" applyFill="1" applyBorder="1" applyAlignment="1" applyProtection="1"/>
    <xf numFmtId="0" fontId="21" fillId="2" borderId="0" xfId="2" applyFont="1" applyFill="1" applyBorder="1" applyAlignment="1" applyProtection="1">
      <alignment horizontal="left"/>
    </xf>
    <xf numFmtId="4" fontId="9" fillId="2" borderId="9" xfId="2" applyNumberFormat="1" applyFont="1" applyFill="1" applyBorder="1" applyAlignment="1" applyProtection="1">
      <alignment horizontal="right"/>
    </xf>
    <xf numFmtId="0" fontId="36" fillId="2" borderId="0" xfId="2" applyFont="1" applyFill="1" applyBorder="1" applyAlignment="1" applyProtection="1">
      <alignment horizontal="right" vertical="center"/>
    </xf>
    <xf numFmtId="0" fontId="37" fillId="0" borderId="0" xfId="2" applyFont="1" applyBorder="1" applyAlignment="1" applyProtection="1">
      <alignment horizontal="right"/>
    </xf>
    <xf numFmtId="49" fontId="40" fillId="2" borderId="0" xfId="2" applyNumberFormat="1" applyFont="1" applyFill="1" applyBorder="1" applyAlignment="1" applyProtection="1">
      <alignment horizontal="right" vertical="center"/>
    </xf>
    <xf numFmtId="49" fontId="37" fillId="0" borderId="0" xfId="2" applyNumberFormat="1" applyFont="1" applyBorder="1" applyAlignment="1" applyProtection="1">
      <alignment horizontal="right"/>
    </xf>
    <xf numFmtId="49" fontId="36" fillId="2" borderId="0" xfId="2" applyNumberFormat="1" applyFont="1" applyFill="1" applyBorder="1" applyAlignment="1" applyProtection="1">
      <alignment horizontal="right" vertical="center"/>
    </xf>
    <xf numFmtId="4" fontId="11" fillId="2" borderId="29" xfId="2" applyNumberFormat="1" applyFont="1" applyFill="1" applyBorder="1" applyAlignment="1" applyProtection="1">
      <protection locked="0"/>
    </xf>
    <xf numFmtId="0" fontId="0" fillId="2" borderId="30" xfId="0" applyFill="1" applyBorder="1" applyAlignment="1" applyProtection="1"/>
    <xf numFmtId="0" fontId="16" fillId="2" borderId="0" xfId="2" applyFont="1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4" fontId="11" fillId="4" borderId="11" xfId="2" applyNumberFormat="1" applyFont="1" applyFill="1" applyBorder="1" applyAlignment="1" applyProtection="1">
      <protection locked="0"/>
    </xf>
    <xf numFmtId="4" fontId="0" fillId="0" borderId="10" xfId="0" applyNumberFormat="1" applyBorder="1" applyAlignment="1" applyProtection="1">
      <protection locked="0"/>
    </xf>
    <xf numFmtId="10" fontId="9" fillId="2" borderId="20" xfId="2" applyNumberFormat="1" applyFont="1" applyFill="1" applyBorder="1" applyAlignment="1" applyProtection="1">
      <alignment horizontal="center"/>
      <protection locked="0"/>
    </xf>
    <xf numFmtId="10" fontId="3" fillId="2" borderId="20" xfId="2" applyNumberFormat="1" applyFill="1" applyBorder="1" applyAlignment="1" applyProtection="1">
      <alignment horizontal="center"/>
      <protection locked="0"/>
    </xf>
    <xf numFmtId="4" fontId="9" fillId="2" borderId="0" xfId="2" applyNumberFormat="1" applyFont="1" applyFill="1" applyBorder="1" applyAlignment="1" applyProtection="1">
      <alignment horizontal="right"/>
      <protection locked="0"/>
    </xf>
    <xf numFmtId="4" fontId="3" fillId="2" borderId="0" xfId="2" applyNumberFormat="1" applyFill="1" applyBorder="1" applyAlignment="1" applyProtection="1">
      <alignment horizontal="right"/>
      <protection locked="0"/>
    </xf>
    <xf numFmtId="4" fontId="9" fillId="2" borderId="19" xfId="2" applyNumberFormat="1" applyFont="1" applyFill="1" applyBorder="1" applyAlignment="1" applyProtection="1">
      <protection locked="0"/>
    </xf>
    <xf numFmtId="4" fontId="0" fillId="2" borderId="12" xfId="0" applyNumberFormat="1" applyFill="1" applyBorder="1" applyAlignment="1" applyProtection="1"/>
    <xf numFmtId="167" fontId="0" fillId="2" borderId="12" xfId="0" applyNumberFormat="1" applyFill="1" applyBorder="1" applyAlignment="1" applyProtection="1"/>
    <xf numFmtId="0" fontId="9" fillId="2" borderId="0" xfId="2" applyFont="1" applyFill="1" applyBorder="1" applyAlignment="1" applyProtection="1">
      <alignment horizontal="left"/>
    </xf>
    <xf numFmtId="0" fontId="41" fillId="0" borderId="0" xfId="0" applyFont="1" applyAlignment="1" applyProtection="1">
      <alignment horizontal="left"/>
    </xf>
    <xf numFmtId="167" fontId="9" fillId="2" borderId="33" xfId="2" applyNumberFormat="1" applyFont="1" applyFill="1" applyBorder="1" applyAlignment="1" applyProtection="1">
      <alignment horizontal="center"/>
      <protection locked="0"/>
    </xf>
    <xf numFmtId="167" fontId="0" fillId="2" borderId="34" xfId="0" applyNumberFormat="1" applyFill="1" applyBorder="1" applyAlignment="1" applyProtection="1">
      <alignment horizontal="center"/>
    </xf>
    <xf numFmtId="0" fontId="16" fillId="2" borderId="0" xfId="2" applyFont="1" applyFill="1" applyBorder="1" applyAlignment="1" applyProtection="1">
      <alignment horizontal="right" wrapText="1"/>
    </xf>
    <xf numFmtId="0" fontId="17" fillId="0" borderId="0" xfId="0" applyFont="1" applyAlignment="1" applyProtection="1">
      <alignment horizontal="right" wrapText="1"/>
    </xf>
    <xf numFmtId="0" fontId="15" fillId="2" borderId="33" xfId="2" applyFont="1" applyFill="1" applyBorder="1" applyAlignment="1">
      <alignment horizontal="right"/>
    </xf>
    <xf numFmtId="0" fontId="42" fillId="0" borderId="35" xfId="2" applyFont="1" applyBorder="1" applyAlignment="1">
      <alignment horizontal="right"/>
    </xf>
    <xf numFmtId="4" fontId="6" fillId="2" borderId="0" xfId="2" applyNumberFormat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left" vertical="center"/>
    </xf>
    <xf numFmtId="0" fontId="21" fillId="0" borderId="0" xfId="2" applyFont="1" applyBorder="1" applyAlignment="1">
      <alignment horizontal="left"/>
    </xf>
    <xf numFmtId="4" fontId="16" fillId="2" borderId="19" xfId="2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16" fillId="2" borderId="0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4" fillId="2" borderId="0" xfId="2" applyFont="1" applyFill="1" applyBorder="1" applyAlignment="1">
      <alignment horizontal="right"/>
    </xf>
    <xf numFmtId="0" fontId="35" fillId="0" borderId="0" xfId="2" applyFont="1" applyBorder="1" applyAlignment="1">
      <alignment horizontal="right"/>
    </xf>
    <xf numFmtId="0" fontId="36" fillId="2" borderId="0" xfId="2" applyFont="1" applyFill="1" applyBorder="1" applyAlignment="1">
      <alignment horizontal="right" vertical="center"/>
    </xf>
    <xf numFmtId="0" fontId="37" fillId="0" borderId="0" xfId="2" applyFont="1" applyBorder="1" applyAlignment="1">
      <alignment horizontal="right"/>
    </xf>
    <xf numFmtId="0" fontId="35" fillId="0" borderId="0" xfId="0" applyFont="1" applyAlignment="1">
      <alignment horizontal="right"/>
    </xf>
    <xf numFmtId="0" fontId="35" fillId="0" borderId="18" xfId="0" applyFont="1" applyBorder="1" applyAlignment="1">
      <alignment horizontal="right"/>
    </xf>
    <xf numFmtId="49" fontId="36" fillId="2" borderId="0" xfId="2" applyNumberFormat="1" applyFont="1" applyFill="1" applyBorder="1" applyAlignment="1">
      <alignment horizontal="right" vertical="center"/>
    </xf>
    <xf numFmtId="49" fontId="37" fillId="0" borderId="0" xfId="2" applyNumberFormat="1" applyFont="1" applyBorder="1" applyAlignment="1">
      <alignment horizontal="right"/>
    </xf>
    <xf numFmtId="0" fontId="21" fillId="2" borderId="0" xfId="2" applyFont="1" applyFill="1" applyBorder="1" applyAlignment="1">
      <alignment horizontal="left"/>
    </xf>
    <xf numFmtId="0" fontId="9" fillId="2" borderId="0" xfId="2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49" fontId="40" fillId="2" borderId="0" xfId="2" applyNumberFormat="1" applyFont="1" applyFill="1" applyBorder="1" applyAlignment="1">
      <alignment horizontal="right" vertical="center"/>
    </xf>
    <xf numFmtId="4" fontId="23" fillId="2" borderId="35" xfId="2" applyNumberFormat="1" applyFont="1" applyFill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2" borderId="0" xfId="2" applyNumberFormat="1" applyFont="1" applyFill="1" applyBorder="1" applyAlignment="1">
      <alignment wrapText="1"/>
    </xf>
    <xf numFmtId="0" fontId="9" fillId="2" borderId="0" xfId="2" applyFont="1" applyFill="1" applyBorder="1" applyAlignment="1">
      <alignment vertical="center"/>
    </xf>
    <xf numFmtId="0" fontId="3" fillId="2" borderId="0" xfId="2" applyFill="1" applyBorder="1"/>
    <xf numFmtId="0" fontId="16" fillId="2" borderId="0" xfId="2" applyFont="1" applyFill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167" fontId="23" fillId="2" borderId="35" xfId="2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4" borderId="11" xfId="0" applyFont="1" applyFill="1" applyBorder="1" applyAlignment="1" applyProtection="1">
      <alignment vertical="top" wrapText="1"/>
      <protection locked="0"/>
    </xf>
    <xf numFmtId="0" fontId="8" fillId="4" borderId="9" xfId="0" applyFont="1" applyFill="1" applyBorder="1" applyAlignment="1" applyProtection="1">
      <alignment vertical="top" wrapText="1"/>
      <protection locked="0"/>
    </xf>
    <xf numFmtId="0" fontId="8" fillId="4" borderId="10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  <xf numFmtId="0" fontId="8" fillId="4" borderId="0" xfId="0" applyFont="1" applyFill="1" applyAlignment="1" applyProtection="1">
      <alignment vertical="top" wrapText="1"/>
      <protection locked="0"/>
    </xf>
    <xf numFmtId="0" fontId="8" fillId="4" borderId="18" xfId="0" applyFont="1" applyFill="1" applyBorder="1" applyAlignment="1" applyProtection="1">
      <alignment vertical="top" wrapText="1"/>
      <protection locked="0"/>
    </xf>
    <xf numFmtId="0" fontId="8" fillId="4" borderId="14" xfId="0" applyFont="1" applyFill="1" applyBorder="1" applyAlignment="1" applyProtection="1">
      <alignment vertical="top" wrapText="1"/>
      <protection locked="0"/>
    </xf>
    <xf numFmtId="0" fontId="8" fillId="4" borderId="15" xfId="0" applyFont="1" applyFill="1" applyBorder="1" applyAlignment="1" applyProtection="1">
      <alignment vertical="top" wrapText="1"/>
      <protection locked="0"/>
    </xf>
    <xf numFmtId="0" fontId="8" fillId="4" borderId="16" xfId="0" applyFont="1" applyFill="1" applyBorder="1" applyAlignment="1" applyProtection="1">
      <alignment vertical="top" wrapText="1"/>
      <protection locked="0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29" fillId="6" borderId="13" xfId="0" applyFont="1" applyFill="1" applyBorder="1" applyAlignment="1" applyProtection="1">
      <alignment vertical="top" wrapText="1"/>
      <protection locked="0"/>
    </xf>
  </cellXfs>
  <cellStyles count="3">
    <cellStyle name="Hipervínculo" xfId="1" builtinId="8"/>
    <cellStyle name="Normal" xfId="0" builtinId="0"/>
    <cellStyle name="Normal 2" xfId="2"/>
  </cellStyles>
  <dxfs count="5">
    <dxf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30"/>
  <sheetViews>
    <sheetView showGridLines="0" tabSelected="1" view="pageLayout" topLeftCell="A4" zoomScaleNormal="100" workbookViewId="0">
      <selection activeCell="E36" sqref="E36"/>
    </sheetView>
  </sheetViews>
  <sheetFormatPr baseColWidth="10" defaultColWidth="11.42578125" defaultRowHeight="12.75"/>
  <cols>
    <col min="1" max="1" width="11.42578125" customWidth="1"/>
    <col min="4" max="4" width="12.5703125" bestFit="1" customWidth="1"/>
    <col min="9" max="9" width="11.42578125" customWidth="1"/>
    <col min="11" max="11" width="11.28515625" customWidth="1"/>
  </cols>
  <sheetData>
    <row r="1" spans="1:1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30">
      <c r="A14" s="71"/>
      <c r="B14" s="71"/>
      <c r="C14" s="71"/>
      <c r="D14" s="71"/>
      <c r="E14" s="71"/>
      <c r="F14" s="72" t="s">
        <v>25</v>
      </c>
      <c r="G14" s="71"/>
      <c r="H14" s="71"/>
      <c r="I14" s="71"/>
      <c r="J14" s="71"/>
      <c r="K14" s="71"/>
    </row>
    <row r="15" spans="1:11" ht="27">
      <c r="A15" s="71"/>
      <c r="B15" s="71"/>
      <c r="C15" s="71"/>
      <c r="D15" s="71"/>
      <c r="E15" s="71"/>
      <c r="F15" s="8" t="s">
        <v>23</v>
      </c>
      <c r="G15" s="71"/>
      <c r="H15" s="71"/>
      <c r="I15" s="71"/>
      <c r="J15" s="71"/>
      <c r="K15" s="71"/>
    </row>
    <row r="16" spans="1:1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</row>
    <row r="23" spans="1:1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</row>
    <row r="24" spans="1:1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9.5">
      <c r="A25" s="71"/>
      <c r="B25" s="71"/>
      <c r="C25" s="71"/>
      <c r="D25" s="71"/>
      <c r="E25" s="71"/>
      <c r="F25" s="71"/>
      <c r="G25" s="71"/>
      <c r="H25" s="12" t="s">
        <v>24</v>
      </c>
      <c r="I25" s="11">
        <f ca="1">TODAY()</f>
        <v>43994</v>
      </c>
      <c r="J25" s="3"/>
      <c r="K25" s="73"/>
    </row>
    <row r="26" spans="1:1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</row>
    <row r="33" spans="1:1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6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s="50" customFormat="1" ht="26.25" customHeight="1">
      <c r="A35" s="74" t="s">
        <v>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 s="50" customFormat="1" ht="19.5">
      <c r="A36" s="75"/>
      <c r="B36" s="75"/>
      <c r="C36" s="75"/>
      <c r="D36" s="75"/>
      <c r="E36" s="76"/>
      <c r="F36" s="77"/>
      <c r="G36" s="78"/>
      <c r="H36" s="75"/>
      <c r="I36" s="75"/>
      <c r="J36" s="75"/>
      <c r="K36" s="75"/>
    </row>
    <row r="37" spans="1:11" s="50" customFormat="1" ht="16.5">
      <c r="A37" s="79"/>
      <c r="B37" s="75"/>
      <c r="C37" s="75"/>
      <c r="D37" s="75"/>
      <c r="E37" s="77"/>
      <c r="F37" s="77"/>
      <c r="G37" s="78"/>
      <c r="H37" s="75"/>
      <c r="I37" s="75"/>
      <c r="J37" s="75"/>
      <c r="K37" s="75"/>
    </row>
    <row r="38" spans="1:11" s="50" customFormat="1" ht="16.5">
      <c r="A38" s="80"/>
      <c r="B38" s="75"/>
      <c r="C38" s="75"/>
      <c r="D38" s="75"/>
      <c r="E38" s="77"/>
      <c r="F38" s="77"/>
      <c r="G38" s="78"/>
      <c r="H38" s="75"/>
      <c r="I38" s="75"/>
      <c r="J38" s="75"/>
      <c r="K38" s="75"/>
    </row>
    <row r="39" spans="1:11" s="50" customFormat="1" ht="16.5">
      <c r="A39" s="81"/>
      <c r="B39" s="75"/>
      <c r="C39" s="77"/>
      <c r="D39" s="75"/>
      <c r="E39" s="77"/>
      <c r="F39" s="77"/>
      <c r="G39" s="78"/>
      <c r="H39" s="75"/>
      <c r="I39" s="75"/>
      <c r="J39" s="75"/>
      <c r="K39" s="75"/>
    </row>
    <row r="40" spans="1:11" s="50" customFormat="1" ht="24">
      <c r="A40" s="81"/>
      <c r="B40" s="75"/>
      <c r="C40" s="77"/>
      <c r="D40" s="157" t="s">
        <v>88</v>
      </c>
      <c r="E40" s="158"/>
      <c r="F40" s="158"/>
      <c r="G40" s="158"/>
      <c r="H40" s="159"/>
      <c r="I40" s="75"/>
      <c r="J40" s="75"/>
      <c r="K40" s="77"/>
    </row>
    <row r="41" spans="1:11" s="50" customFormat="1" ht="16.5">
      <c r="A41" s="75"/>
      <c r="B41" s="75"/>
      <c r="C41" s="75"/>
      <c r="D41" s="160" t="s">
        <v>56</v>
      </c>
      <c r="E41" s="161"/>
      <c r="F41" s="161"/>
      <c r="G41" s="161"/>
      <c r="H41" s="162"/>
      <c r="I41" s="75"/>
      <c r="J41" s="75"/>
      <c r="K41" s="75"/>
    </row>
    <row r="42" spans="1:11" s="50" customFormat="1" ht="16.5" customHeight="1">
      <c r="A42" s="176"/>
      <c r="B42" s="176"/>
      <c r="C42" s="176"/>
      <c r="D42" s="163" t="s">
        <v>10</v>
      </c>
      <c r="E42" s="164"/>
      <c r="F42" s="164"/>
      <c r="G42" s="164"/>
      <c r="H42" s="165"/>
      <c r="I42" s="75"/>
      <c r="J42" s="75"/>
      <c r="K42" s="75"/>
    </row>
    <row r="43" spans="1:11" s="50" customFormat="1" ht="19.5">
      <c r="A43" s="75"/>
      <c r="B43" s="82"/>
      <c r="C43" s="82"/>
      <c r="D43" s="51"/>
      <c r="E43" s="83"/>
      <c r="F43" s="84"/>
      <c r="G43" s="77"/>
      <c r="H43" s="77"/>
      <c r="I43" s="75"/>
      <c r="J43" s="75"/>
      <c r="K43" s="75"/>
    </row>
    <row r="44" spans="1:11" s="50" customFormat="1" ht="19.5">
      <c r="A44" s="75"/>
      <c r="B44" s="82"/>
      <c r="C44" s="82"/>
      <c r="D44" s="51"/>
      <c r="E44" s="83"/>
      <c r="F44" s="84"/>
      <c r="G44" s="77"/>
      <c r="H44" s="77"/>
      <c r="I44" s="75"/>
      <c r="J44" s="75"/>
      <c r="K44" s="75"/>
    </row>
    <row r="45" spans="1:11" s="50" customFormat="1" ht="24">
      <c r="A45" s="75"/>
      <c r="B45" s="75"/>
      <c r="C45" s="75"/>
      <c r="D45" s="157" t="s">
        <v>26</v>
      </c>
      <c r="E45" s="158"/>
      <c r="F45" s="158"/>
      <c r="G45" s="158"/>
      <c r="H45" s="159"/>
      <c r="I45" s="82"/>
      <c r="J45" s="82"/>
      <c r="K45" s="75"/>
    </row>
    <row r="46" spans="1:11" s="50" customFormat="1" ht="19.5">
      <c r="A46" s="85"/>
      <c r="B46" s="86"/>
      <c r="C46" s="87"/>
      <c r="D46" s="160" t="s">
        <v>74</v>
      </c>
      <c r="E46" s="161"/>
      <c r="F46" s="161"/>
      <c r="G46" s="161"/>
      <c r="H46" s="162"/>
      <c r="I46" s="82"/>
      <c r="J46" s="82"/>
      <c r="K46" s="75"/>
    </row>
    <row r="47" spans="1:11" s="50" customFormat="1" ht="15.75" customHeight="1">
      <c r="A47" s="85"/>
      <c r="B47" s="86"/>
      <c r="C47" s="87"/>
      <c r="D47" s="160" t="s">
        <v>28</v>
      </c>
      <c r="E47" s="161"/>
      <c r="F47" s="161"/>
      <c r="G47" s="161"/>
      <c r="H47" s="162"/>
      <c r="I47" s="75"/>
      <c r="J47" s="75"/>
      <c r="K47" s="75"/>
    </row>
    <row r="48" spans="1:11" s="50" customFormat="1" ht="19.5">
      <c r="A48" s="85"/>
      <c r="B48" s="85"/>
      <c r="C48" s="87"/>
      <c r="D48" s="160" t="s">
        <v>89</v>
      </c>
      <c r="E48" s="161"/>
      <c r="F48" s="161"/>
      <c r="G48" s="161"/>
      <c r="H48" s="162"/>
      <c r="I48" s="82"/>
      <c r="J48" s="82"/>
      <c r="K48" s="75"/>
    </row>
    <row r="49" spans="1:11" s="50" customFormat="1" ht="16.5" customHeight="1">
      <c r="A49" s="85"/>
      <c r="B49" s="85"/>
      <c r="C49" s="87"/>
      <c r="D49" s="160" t="s">
        <v>90</v>
      </c>
      <c r="E49" s="161"/>
      <c r="F49" s="161"/>
      <c r="G49" s="161"/>
      <c r="H49" s="162"/>
      <c r="I49" s="75"/>
      <c r="J49" s="75"/>
      <c r="K49" s="75"/>
    </row>
    <row r="50" spans="1:11" s="50" customFormat="1" ht="17.25" customHeight="1">
      <c r="A50" s="75"/>
      <c r="B50" s="82"/>
      <c r="C50" s="87"/>
      <c r="D50" s="163" t="s">
        <v>91</v>
      </c>
      <c r="E50" s="190"/>
      <c r="F50" s="190"/>
      <c r="G50" s="190"/>
      <c r="H50" s="191"/>
      <c r="I50" s="75"/>
      <c r="J50" s="75"/>
      <c r="K50" s="75"/>
    </row>
    <row r="51" spans="1:11" s="50" customFormat="1" ht="19.5">
      <c r="A51" s="75"/>
      <c r="B51" s="82"/>
      <c r="C51" s="82"/>
      <c r="D51" s="51"/>
      <c r="E51" s="83"/>
      <c r="F51" s="84"/>
      <c r="G51" s="77"/>
      <c r="H51" s="77"/>
      <c r="I51" s="75"/>
      <c r="J51" s="75"/>
      <c r="K51" s="75"/>
    </row>
    <row r="52" spans="1:11" s="50" customFormat="1" ht="19.5">
      <c r="A52" s="75"/>
      <c r="B52" s="82"/>
      <c r="C52" s="82"/>
      <c r="D52" s="51"/>
      <c r="E52" s="83"/>
      <c r="F52" s="84"/>
      <c r="G52" s="77"/>
      <c r="H52" s="77"/>
      <c r="I52" s="75"/>
      <c r="J52" s="75"/>
      <c r="K52" s="75"/>
    </row>
    <row r="53" spans="1:11" s="50" customFormat="1" ht="18" customHeight="1">
      <c r="A53" s="75"/>
      <c r="B53" s="75"/>
      <c r="C53" s="75"/>
      <c r="D53" s="157" t="s">
        <v>57</v>
      </c>
      <c r="E53" s="158"/>
      <c r="F53" s="158"/>
      <c r="G53" s="158"/>
      <c r="H53" s="159"/>
      <c r="I53" s="84"/>
      <c r="J53" s="84"/>
      <c r="K53" s="75"/>
    </row>
    <row r="54" spans="1:11" s="50" customFormat="1" ht="16.5" customHeight="1">
      <c r="A54" s="75"/>
      <c r="B54" s="75"/>
      <c r="C54" s="75"/>
      <c r="D54" s="160" t="s">
        <v>1</v>
      </c>
      <c r="E54" s="161"/>
      <c r="F54" s="161"/>
      <c r="G54" s="161"/>
      <c r="H54" s="162"/>
      <c r="I54" s="75"/>
      <c r="J54" s="75"/>
      <c r="K54" s="75"/>
    </row>
    <row r="55" spans="1:11" s="50" customFormat="1" ht="16.5">
      <c r="A55" s="75"/>
      <c r="B55" s="75"/>
      <c r="C55" s="75"/>
      <c r="D55" s="163" t="s">
        <v>73</v>
      </c>
      <c r="E55" s="190"/>
      <c r="F55" s="190"/>
      <c r="G55" s="190"/>
      <c r="H55" s="191"/>
      <c r="I55" s="75"/>
      <c r="J55" s="75"/>
      <c r="K55" s="75"/>
    </row>
    <row r="56" spans="1:11" s="50" customFormat="1" ht="15.75">
      <c r="A56" s="75"/>
      <c r="B56" s="75"/>
      <c r="C56" s="75"/>
      <c r="D56" s="88"/>
      <c r="E56" s="87"/>
      <c r="F56" s="77"/>
      <c r="G56" s="77"/>
      <c r="H56" s="75"/>
      <c r="I56" s="75"/>
      <c r="J56" s="75"/>
      <c r="K56" s="75"/>
    </row>
    <row r="57" spans="1:11" s="50" customFormat="1" ht="15.75">
      <c r="A57" s="75"/>
      <c r="B57" s="75"/>
      <c r="C57" s="75"/>
      <c r="D57" s="87"/>
      <c r="E57" s="87"/>
      <c r="F57" s="77"/>
      <c r="G57" s="77"/>
      <c r="H57" s="75"/>
      <c r="I57" s="75"/>
      <c r="J57" s="75"/>
      <c r="K57" s="75"/>
    </row>
    <row r="58" spans="1:11" s="50" customFormat="1" ht="15.75">
      <c r="A58" s="75"/>
      <c r="B58" s="75"/>
      <c r="C58" s="75"/>
      <c r="D58" s="87"/>
      <c r="E58" s="87"/>
      <c r="F58" s="77"/>
      <c r="G58" s="77"/>
      <c r="H58" s="75"/>
      <c r="I58" s="75"/>
      <c r="J58" s="75"/>
      <c r="K58" s="75"/>
    </row>
    <row r="59" spans="1:11" s="50" customFormat="1" ht="15.75">
      <c r="A59" s="75"/>
      <c r="B59" s="75"/>
      <c r="C59" s="75"/>
      <c r="D59" s="87"/>
      <c r="E59" s="87"/>
      <c r="F59" s="77"/>
      <c r="G59" s="77"/>
      <c r="H59" s="75"/>
      <c r="I59" s="75"/>
      <c r="J59" s="75"/>
      <c r="K59" s="75"/>
    </row>
    <row r="60" spans="1:11" s="50" customFormat="1" ht="15.75">
      <c r="A60" s="75"/>
      <c r="B60" s="75"/>
      <c r="C60" s="75"/>
      <c r="D60" s="87"/>
      <c r="E60" s="87"/>
      <c r="F60" s="77"/>
      <c r="G60" s="77"/>
      <c r="H60" s="75"/>
      <c r="I60" s="75"/>
      <c r="J60" s="75"/>
      <c r="K60" s="75"/>
    </row>
    <row r="61" spans="1:11" ht="30">
      <c r="A61" s="89" t="s">
        <v>55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1:1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1" ht="24">
      <c r="A63" s="71"/>
      <c r="B63" s="71"/>
      <c r="C63" s="71"/>
      <c r="D63" s="71"/>
      <c r="E63" s="71"/>
      <c r="F63" s="90" t="s">
        <v>56</v>
      </c>
      <c r="G63" s="71"/>
      <c r="H63" s="71"/>
      <c r="I63" s="71"/>
      <c r="J63" s="71"/>
      <c r="K63" s="71"/>
    </row>
    <row r="64" spans="1:1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1:11" ht="12.75" customHeight="1">
      <c r="A65" s="167"/>
      <c r="B65" s="168"/>
      <c r="C65" s="168"/>
      <c r="D65" s="168"/>
      <c r="E65" s="168"/>
      <c r="F65" s="168"/>
      <c r="G65" s="168"/>
      <c r="H65" s="168"/>
      <c r="I65" s="168"/>
      <c r="J65" s="168"/>
      <c r="K65" s="169"/>
    </row>
    <row r="66" spans="1:11" ht="12.75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2"/>
    </row>
    <row r="67" spans="1:11" ht="12.75" customHeight="1">
      <c r="A67" s="170"/>
      <c r="B67" s="171"/>
      <c r="C67" s="171"/>
      <c r="D67" s="171"/>
      <c r="E67" s="171"/>
      <c r="F67" s="171"/>
      <c r="G67" s="171"/>
      <c r="H67" s="171"/>
      <c r="I67" s="171"/>
      <c r="J67" s="171"/>
      <c r="K67" s="172"/>
    </row>
    <row r="68" spans="1:11" ht="12.75" customHeight="1">
      <c r="A68" s="170"/>
      <c r="B68" s="171"/>
      <c r="C68" s="171"/>
      <c r="D68" s="171"/>
      <c r="E68" s="171"/>
      <c r="F68" s="171"/>
      <c r="G68" s="171"/>
      <c r="H68" s="171"/>
      <c r="I68" s="171"/>
      <c r="J68" s="171"/>
      <c r="K68" s="172"/>
    </row>
    <row r="69" spans="1:11" ht="12.75" customHeight="1">
      <c r="A69" s="170"/>
      <c r="B69" s="171"/>
      <c r="C69" s="171"/>
      <c r="D69" s="171"/>
      <c r="E69" s="171"/>
      <c r="F69" s="171"/>
      <c r="G69" s="171"/>
      <c r="H69" s="171"/>
      <c r="I69" s="171"/>
      <c r="J69" s="171"/>
      <c r="K69" s="172"/>
    </row>
    <row r="70" spans="1:11" ht="12.75" customHeight="1">
      <c r="A70" s="170"/>
      <c r="B70" s="171"/>
      <c r="C70" s="171"/>
      <c r="D70" s="171"/>
      <c r="E70" s="171"/>
      <c r="F70" s="171"/>
      <c r="G70" s="171"/>
      <c r="H70" s="171"/>
      <c r="I70" s="171"/>
      <c r="J70" s="171"/>
      <c r="K70" s="172"/>
    </row>
    <row r="71" spans="1:11" ht="12.75" customHeight="1">
      <c r="A71" s="170"/>
      <c r="B71" s="171"/>
      <c r="C71" s="171"/>
      <c r="D71" s="171"/>
      <c r="E71" s="171"/>
      <c r="F71" s="171"/>
      <c r="G71" s="171"/>
      <c r="H71" s="171"/>
      <c r="I71" s="171"/>
      <c r="J71" s="171"/>
      <c r="K71" s="172"/>
    </row>
    <row r="72" spans="1:11" ht="12.75" customHeight="1">
      <c r="A72" s="170"/>
      <c r="B72" s="171"/>
      <c r="C72" s="171"/>
      <c r="D72" s="171"/>
      <c r="E72" s="171"/>
      <c r="F72" s="171"/>
      <c r="G72" s="171"/>
      <c r="H72" s="171"/>
      <c r="I72" s="171"/>
      <c r="J72" s="171"/>
      <c r="K72" s="172"/>
    </row>
    <row r="73" spans="1:11" ht="12.75" customHeight="1">
      <c r="A73" s="170"/>
      <c r="B73" s="171"/>
      <c r="C73" s="171"/>
      <c r="D73" s="171"/>
      <c r="E73" s="171"/>
      <c r="F73" s="171"/>
      <c r="G73" s="171"/>
      <c r="H73" s="171"/>
      <c r="I73" s="171"/>
      <c r="J73" s="171"/>
      <c r="K73" s="172"/>
    </row>
    <row r="74" spans="1:11" ht="12.75" customHeight="1">
      <c r="A74" s="170"/>
      <c r="B74" s="171"/>
      <c r="C74" s="171"/>
      <c r="D74" s="171"/>
      <c r="E74" s="171"/>
      <c r="F74" s="171"/>
      <c r="G74" s="171"/>
      <c r="H74" s="171"/>
      <c r="I74" s="171"/>
      <c r="J74" s="171"/>
      <c r="K74" s="172"/>
    </row>
    <row r="75" spans="1:11" ht="12.75" customHeight="1">
      <c r="A75" s="170"/>
      <c r="B75" s="171"/>
      <c r="C75" s="171"/>
      <c r="D75" s="171"/>
      <c r="E75" s="171"/>
      <c r="F75" s="171"/>
      <c r="G75" s="171"/>
      <c r="H75" s="171"/>
      <c r="I75" s="171"/>
      <c r="J75" s="171"/>
      <c r="K75" s="172"/>
    </row>
    <row r="76" spans="1:11" ht="12.75" customHeight="1">
      <c r="A76" s="170"/>
      <c r="B76" s="171"/>
      <c r="C76" s="171"/>
      <c r="D76" s="171"/>
      <c r="E76" s="171"/>
      <c r="F76" s="171"/>
      <c r="G76" s="171"/>
      <c r="H76" s="171"/>
      <c r="I76" s="171"/>
      <c r="J76" s="171"/>
      <c r="K76" s="172"/>
    </row>
    <row r="77" spans="1:11" ht="12.75" customHeight="1">
      <c r="A77" s="170"/>
      <c r="B77" s="171"/>
      <c r="C77" s="171"/>
      <c r="D77" s="171"/>
      <c r="E77" s="171"/>
      <c r="F77" s="171"/>
      <c r="G77" s="171"/>
      <c r="H77" s="171"/>
      <c r="I77" s="171"/>
      <c r="J77" s="171"/>
      <c r="K77" s="172"/>
    </row>
    <row r="78" spans="1:11" ht="12.75" customHeight="1">
      <c r="A78" s="170"/>
      <c r="B78" s="171"/>
      <c r="C78" s="171"/>
      <c r="D78" s="171"/>
      <c r="E78" s="171"/>
      <c r="F78" s="171"/>
      <c r="G78" s="171"/>
      <c r="H78" s="171"/>
      <c r="I78" s="171"/>
      <c r="J78" s="171"/>
      <c r="K78" s="172"/>
    </row>
    <row r="79" spans="1:11" ht="12.75" customHeight="1">
      <c r="A79" s="170"/>
      <c r="B79" s="171"/>
      <c r="C79" s="171"/>
      <c r="D79" s="171"/>
      <c r="E79" s="171"/>
      <c r="F79" s="171"/>
      <c r="G79" s="171"/>
      <c r="H79" s="171"/>
      <c r="I79" s="171"/>
      <c r="J79" s="171"/>
      <c r="K79" s="172"/>
    </row>
    <row r="80" spans="1:11" ht="12.75" customHeight="1">
      <c r="A80" s="170"/>
      <c r="B80" s="171"/>
      <c r="C80" s="171"/>
      <c r="D80" s="171"/>
      <c r="E80" s="171"/>
      <c r="F80" s="171"/>
      <c r="G80" s="171"/>
      <c r="H80" s="171"/>
      <c r="I80" s="171"/>
      <c r="J80" s="171"/>
      <c r="K80" s="172"/>
    </row>
    <row r="81" spans="1:11" ht="12.75" customHeight="1">
      <c r="A81" s="170"/>
      <c r="B81" s="171"/>
      <c r="C81" s="171"/>
      <c r="D81" s="171"/>
      <c r="E81" s="171"/>
      <c r="F81" s="171"/>
      <c r="G81" s="171"/>
      <c r="H81" s="171"/>
      <c r="I81" s="171"/>
      <c r="J81" s="171"/>
      <c r="K81" s="172"/>
    </row>
    <row r="82" spans="1:11" ht="12.75" customHeight="1">
      <c r="A82" s="170"/>
      <c r="B82" s="171"/>
      <c r="C82" s="171"/>
      <c r="D82" s="171"/>
      <c r="E82" s="171"/>
      <c r="F82" s="171"/>
      <c r="G82" s="171"/>
      <c r="H82" s="171"/>
      <c r="I82" s="171"/>
      <c r="J82" s="171"/>
      <c r="K82" s="172"/>
    </row>
    <row r="83" spans="1:11" ht="12.75" customHeight="1">
      <c r="A83" s="170"/>
      <c r="B83" s="171"/>
      <c r="C83" s="171"/>
      <c r="D83" s="171"/>
      <c r="E83" s="171"/>
      <c r="F83" s="171"/>
      <c r="G83" s="171"/>
      <c r="H83" s="171"/>
      <c r="I83" s="171"/>
      <c r="J83" s="171"/>
      <c r="K83" s="172"/>
    </row>
    <row r="84" spans="1:11" ht="12.7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1"/>
      <c r="K84" s="172"/>
    </row>
    <row r="85" spans="1:11" ht="12.75" customHeight="1">
      <c r="A85" s="170"/>
      <c r="B85" s="171"/>
      <c r="C85" s="171"/>
      <c r="D85" s="171"/>
      <c r="E85" s="171"/>
      <c r="F85" s="171"/>
      <c r="G85" s="171"/>
      <c r="H85" s="171"/>
      <c r="I85" s="171"/>
      <c r="J85" s="171"/>
      <c r="K85" s="172"/>
    </row>
    <row r="86" spans="1:11" ht="12.75" customHeight="1">
      <c r="A86" s="170"/>
      <c r="B86" s="171"/>
      <c r="C86" s="171"/>
      <c r="D86" s="171"/>
      <c r="E86" s="171"/>
      <c r="F86" s="171"/>
      <c r="G86" s="171"/>
      <c r="H86" s="171"/>
      <c r="I86" s="171"/>
      <c r="J86" s="171"/>
      <c r="K86" s="172"/>
    </row>
    <row r="87" spans="1:11" ht="12.75" customHeight="1">
      <c r="A87" s="170"/>
      <c r="B87" s="171"/>
      <c r="C87" s="171"/>
      <c r="D87" s="171"/>
      <c r="E87" s="171"/>
      <c r="F87" s="171"/>
      <c r="G87" s="171"/>
      <c r="H87" s="171"/>
      <c r="I87" s="171"/>
      <c r="J87" s="171"/>
      <c r="K87" s="172"/>
    </row>
    <row r="88" spans="1:11" ht="12.75" customHeight="1">
      <c r="A88" s="170"/>
      <c r="B88" s="171"/>
      <c r="C88" s="171"/>
      <c r="D88" s="171"/>
      <c r="E88" s="171"/>
      <c r="F88" s="171"/>
      <c r="G88" s="171"/>
      <c r="H88" s="171"/>
      <c r="I88" s="171"/>
      <c r="J88" s="171"/>
      <c r="K88" s="172"/>
    </row>
    <row r="89" spans="1:11" ht="12.75" customHeight="1">
      <c r="A89" s="170"/>
      <c r="B89" s="171"/>
      <c r="C89" s="171"/>
      <c r="D89" s="171"/>
      <c r="E89" s="171"/>
      <c r="F89" s="171"/>
      <c r="G89" s="171"/>
      <c r="H89" s="171"/>
      <c r="I89" s="171"/>
      <c r="J89" s="171"/>
      <c r="K89" s="172"/>
    </row>
    <row r="90" spans="1:11" ht="12.75" customHeight="1">
      <c r="A90" s="170"/>
      <c r="B90" s="171"/>
      <c r="C90" s="171"/>
      <c r="D90" s="171"/>
      <c r="E90" s="171"/>
      <c r="F90" s="171"/>
      <c r="G90" s="171"/>
      <c r="H90" s="171"/>
      <c r="I90" s="171"/>
      <c r="J90" s="171"/>
      <c r="K90" s="172"/>
    </row>
    <row r="91" spans="1:11" ht="12.75" customHeight="1">
      <c r="A91" s="170"/>
      <c r="B91" s="171"/>
      <c r="C91" s="171"/>
      <c r="D91" s="171"/>
      <c r="E91" s="171"/>
      <c r="F91" s="171"/>
      <c r="G91" s="171"/>
      <c r="H91" s="171"/>
      <c r="I91" s="171"/>
      <c r="J91" s="171"/>
      <c r="K91" s="172"/>
    </row>
    <row r="92" spans="1:11" ht="12.75" customHeight="1">
      <c r="A92" s="170"/>
      <c r="B92" s="171"/>
      <c r="C92" s="171"/>
      <c r="D92" s="171"/>
      <c r="E92" s="171"/>
      <c r="F92" s="171"/>
      <c r="G92" s="171"/>
      <c r="H92" s="171"/>
      <c r="I92" s="171"/>
      <c r="J92" s="171"/>
      <c r="K92" s="172"/>
    </row>
    <row r="93" spans="1:11" ht="12.75" customHeight="1">
      <c r="A93" s="170"/>
      <c r="B93" s="171"/>
      <c r="C93" s="171"/>
      <c r="D93" s="171"/>
      <c r="E93" s="171"/>
      <c r="F93" s="171"/>
      <c r="G93" s="171"/>
      <c r="H93" s="171"/>
      <c r="I93" s="171"/>
      <c r="J93" s="171"/>
      <c r="K93" s="172"/>
    </row>
    <row r="94" spans="1:11" ht="12.75" customHeight="1">
      <c r="A94" s="170"/>
      <c r="B94" s="171"/>
      <c r="C94" s="171"/>
      <c r="D94" s="171"/>
      <c r="E94" s="171"/>
      <c r="F94" s="171"/>
      <c r="G94" s="171"/>
      <c r="H94" s="171"/>
      <c r="I94" s="171"/>
      <c r="J94" s="171"/>
      <c r="K94" s="172"/>
    </row>
    <row r="95" spans="1:11" ht="12.75" customHeight="1">
      <c r="A95" s="173"/>
      <c r="B95" s="174"/>
      <c r="C95" s="174"/>
      <c r="D95" s="174"/>
      <c r="E95" s="174"/>
      <c r="F95" s="174"/>
      <c r="G95" s="174"/>
      <c r="H95" s="174"/>
      <c r="I95" s="174"/>
      <c r="J95" s="174"/>
      <c r="K95" s="175"/>
    </row>
    <row r="96" spans="1:1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1:11" s="17" customFormat="1" ht="30">
      <c r="A97" s="89" t="s">
        <v>55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1:11" s="17" customFormat="1" ht="24">
      <c r="A98" s="71"/>
      <c r="B98" s="71"/>
      <c r="C98" s="71"/>
      <c r="D98" s="71"/>
      <c r="E98" s="71"/>
      <c r="F98" s="91" t="s">
        <v>10</v>
      </c>
      <c r="G98" s="71"/>
      <c r="H98" s="71"/>
      <c r="I98" s="71"/>
      <c r="J98" s="71"/>
      <c r="K98" s="71"/>
    </row>
    <row r="99" spans="1:11" s="17" customFormat="1" ht="13.5" thickBo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1:11" s="17" customFormat="1">
      <c r="A100" s="71"/>
      <c r="B100" s="177" t="s">
        <v>11</v>
      </c>
      <c r="C100" s="178"/>
      <c r="D100" s="178"/>
      <c r="E100" s="179"/>
      <c r="F100" s="71"/>
      <c r="G100" s="177" t="s">
        <v>12</v>
      </c>
      <c r="H100" s="178"/>
      <c r="I100" s="178"/>
      <c r="J100" s="179"/>
      <c r="K100" s="71"/>
    </row>
    <row r="101" spans="1:11" s="17" customFormat="1" ht="13.5" thickBot="1">
      <c r="A101" s="71"/>
      <c r="B101" s="180"/>
      <c r="C101" s="181"/>
      <c r="D101" s="181"/>
      <c r="E101" s="182"/>
      <c r="F101" s="71"/>
      <c r="G101" s="180"/>
      <c r="H101" s="181"/>
      <c r="I101" s="181"/>
      <c r="J101" s="182"/>
      <c r="K101" s="71"/>
    </row>
    <row r="102" spans="1:11" s="17" customForma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1:11" s="17" customFormat="1" ht="13.5">
      <c r="A103" s="71"/>
      <c r="B103" s="92" t="s">
        <v>13</v>
      </c>
      <c r="C103" s="93"/>
      <c r="D103" s="93"/>
      <c r="E103" s="94"/>
      <c r="F103" s="71"/>
      <c r="G103" s="92" t="s">
        <v>14</v>
      </c>
      <c r="H103" s="93"/>
      <c r="I103" s="93"/>
      <c r="J103" s="94"/>
      <c r="K103" s="71"/>
    </row>
    <row r="104" spans="1:11" s="17" customFormat="1" ht="12.75" customHeight="1">
      <c r="A104" s="71"/>
      <c r="B104" s="166"/>
      <c r="C104" s="166"/>
      <c r="D104" s="166"/>
      <c r="E104" s="166"/>
      <c r="F104" s="71"/>
      <c r="G104" s="183"/>
      <c r="H104" s="184"/>
      <c r="I104" s="184"/>
      <c r="J104" s="185"/>
      <c r="K104" s="71"/>
    </row>
    <row r="105" spans="1:11" s="17" customFormat="1" ht="12.75" customHeight="1">
      <c r="A105" s="71"/>
      <c r="B105" s="166"/>
      <c r="C105" s="166"/>
      <c r="D105" s="166"/>
      <c r="E105" s="166"/>
      <c r="F105" s="71"/>
      <c r="G105" s="186"/>
      <c r="H105" s="184"/>
      <c r="I105" s="184"/>
      <c r="J105" s="185"/>
      <c r="K105" s="71"/>
    </row>
    <row r="106" spans="1:11" s="17" customFormat="1" ht="12.75" customHeight="1">
      <c r="A106" s="71"/>
      <c r="B106" s="166"/>
      <c r="C106" s="166"/>
      <c r="D106" s="166"/>
      <c r="E106" s="166"/>
      <c r="F106" s="71"/>
      <c r="G106" s="186"/>
      <c r="H106" s="184"/>
      <c r="I106" s="184"/>
      <c r="J106" s="185"/>
      <c r="K106" s="71"/>
    </row>
    <row r="107" spans="1:11" s="17" customFormat="1" ht="12.75" customHeight="1">
      <c r="A107" s="71"/>
      <c r="B107" s="166"/>
      <c r="C107" s="166"/>
      <c r="D107" s="166"/>
      <c r="E107" s="166"/>
      <c r="F107" s="71"/>
      <c r="G107" s="186"/>
      <c r="H107" s="184"/>
      <c r="I107" s="184"/>
      <c r="J107" s="185"/>
      <c r="K107" s="71"/>
    </row>
    <row r="108" spans="1:11" s="17" customFormat="1" ht="12.75" customHeight="1">
      <c r="A108" s="71"/>
      <c r="B108" s="166"/>
      <c r="C108" s="166"/>
      <c r="D108" s="166"/>
      <c r="E108" s="166"/>
      <c r="F108" s="71"/>
      <c r="G108" s="186"/>
      <c r="H108" s="184"/>
      <c r="I108" s="184"/>
      <c r="J108" s="185"/>
      <c r="K108" s="71"/>
    </row>
    <row r="109" spans="1:11" s="17" customFormat="1">
      <c r="A109" s="71"/>
      <c r="B109" s="166"/>
      <c r="C109" s="166"/>
      <c r="D109" s="166"/>
      <c r="E109" s="166"/>
      <c r="F109" s="71"/>
      <c r="G109" s="186"/>
      <c r="H109" s="184"/>
      <c r="I109" s="184"/>
      <c r="J109" s="185"/>
      <c r="K109" s="71"/>
    </row>
    <row r="110" spans="1:11" s="17" customFormat="1" ht="12.75" customHeight="1">
      <c r="A110" s="71"/>
      <c r="B110" s="166"/>
      <c r="C110" s="166"/>
      <c r="D110" s="166"/>
      <c r="E110" s="166"/>
      <c r="F110" s="71"/>
      <c r="G110" s="186"/>
      <c r="H110" s="184"/>
      <c r="I110" s="184"/>
      <c r="J110" s="185"/>
      <c r="K110" s="71"/>
    </row>
    <row r="111" spans="1:11" s="17" customFormat="1" ht="12.75" customHeight="1">
      <c r="A111" s="71"/>
      <c r="B111" s="166"/>
      <c r="C111" s="166"/>
      <c r="D111" s="166"/>
      <c r="E111" s="166"/>
      <c r="F111" s="71"/>
      <c r="G111" s="186"/>
      <c r="H111" s="184"/>
      <c r="I111" s="184"/>
      <c r="J111" s="185"/>
      <c r="K111" s="71"/>
    </row>
    <row r="112" spans="1:11" s="17" customFormat="1" ht="12.75" customHeight="1">
      <c r="A112" s="71"/>
      <c r="B112" s="166"/>
      <c r="C112" s="166"/>
      <c r="D112" s="166"/>
      <c r="E112" s="166"/>
      <c r="F112" s="71"/>
      <c r="G112" s="186"/>
      <c r="H112" s="184"/>
      <c r="I112" s="184"/>
      <c r="J112" s="185"/>
      <c r="K112" s="71"/>
    </row>
    <row r="113" spans="1:11" s="17" customFormat="1" ht="12.75" customHeight="1">
      <c r="A113" s="71"/>
      <c r="B113" s="166"/>
      <c r="C113" s="166"/>
      <c r="D113" s="166"/>
      <c r="E113" s="166"/>
      <c r="F113" s="71"/>
      <c r="G113" s="186"/>
      <c r="H113" s="184"/>
      <c r="I113" s="184"/>
      <c r="J113" s="185"/>
      <c r="K113" s="71"/>
    </row>
    <row r="114" spans="1:11" s="17" customFormat="1" ht="12.75" customHeight="1">
      <c r="A114" s="71"/>
      <c r="B114" s="166"/>
      <c r="C114" s="166"/>
      <c r="D114" s="166"/>
      <c r="E114" s="166"/>
      <c r="F114" s="71"/>
      <c r="G114" s="186"/>
      <c r="H114" s="184"/>
      <c r="I114" s="184"/>
      <c r="J114" s="185"/>
      <c r="K114" s="71"/>
    </row>
    <row r="115" spans="1:11" s="17" customFormat="1" ht="12.75" customHeight="1">
      <c r="A115" s="71"/>
      <c r="B115" s="166"/>
      <c r="C115" s="166"/>
      <c r="D115" s="166"/>
      <c r="E115" s="166"/>
      <c r="F115" s="71"/>
      <c r="G115" s="187"/>
      <c r="H115" s="188"/>
      <c r="I115" s="188"/>
      <c r="J115" s="189"/>
      <c r="K115" s="71"/>
    </row>
    <row r="116" spans="1:11" s="17" customForma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1:11" s="17" customFormat="1" ht="13.5">
      <c r="A117" s="71"/>
      <c r="B117" s="92" t="s">
        <v>15</v>
      </c>
      <c r="C117" s="93"/>
      <c r="D117" s="93"/>
      <c r="E117" s="94"/>
      <c r="F117" s="71"/>
      <c r="G117" s="92" t="s">
        <v>16</v>
      </c>
      <c r="H117" s="93"/>
      <c r="I117" s="93"/>
      <c r="J117" s="94"/>
      <c r="K117" s="71"/>
    </row>
    <row r="118" spans="1:11" s="17" customFormat="1" ht="12.75" customHeight="1">
      <c r="A118" s="71"/>
      <c r="B118" s="166"/>
      <c r="C118" s="166"/>
      <c r="D118" s="166"/>
      <c r="E118" s="166"/>
      <c r="F118" s="71"/>
      <c r="G118" s="166"/>
      <c r="H118" s="166"/>
      <c r="I118" s="166"/>
      <c r="J118" s="166"/>
      <c r="K118" s="71"/>
    </row>
    <row r="119" spans="1:11" s="17" customFormat="1" ht="12.75" customHeight="1">
      <c r="A119" s="71"/>
      <c r="B119" s="166"/>
      <c r="C119" s="166"/>
      <c r="D119" s="166"/>
      <c r="E119" s="166"/>
      <c r="F119" s="71"/>
      <c r="G119" s="166"/>
      <c r="H119" s="166"/>
      <c r="I119" s="166"/>
      <c r="J119" s="166"/>
      <c r="K119" s="71"/>
    </row>
    <row r="120" spans="1:11" s="17" customFormat="1" ht="12.75" customHeight="1">
      <c r="A120" s="71"/>
      <c r="B120" s="166"/>
      <c r="C120" s="166"/>
      <c r="D120" s="166"/>
      <c r="E120" s="166"/>
      <c r="F120" s="71"/>
      <c r="G120" s="166"/>
      <c r="H120" s="166"/>
      <c r="I120" s="166"/>
      <c r="J120" s="166"/>
      <c r="K120" s="71"/>
    </row>
    <row r="121" spans="1:11" s="17" customFormat="1" ht="12.75" customHeight="1">
      <c r="A121" s="71"/>
      <c r="B121" s="166"/>
      <c r="C121" s="166"/>
      <c r="D121" s="166"/>
      <c r="E121" s="166"/>
      <c r="F121" s="71"/>
      <c r="G121" s="166"/>
      <c r="H121" s="166"/>
      <c r="I121" s="166"/>
      <c r="J121" s="166"/>
      <c r="K121" s="71"/>
    </row>
    <row r="122" spans="1:11" s="17" customFormat="1" ht="12.75" customHeight="1">
      <c r="A122" s="71"/>
      <c r="B122" s="166"/>
      <c r="C122" s="166"/>
      <c r="D122" s="166"/>
      <c r="E122" s="166"/>
      <c r="F122" s="71"/>
      <c r="G122" s="166"/>
      <c r="H122" s="166"/>
      <c r="I122" s="166"/>
      <c r="J122" s="166"/>
      <c r="K122" s="71"/>
    </row>
    <row r="123" spans="1:11" s="17" customFormat="1" ht="12.75" customHeight="1">
      <c r="A123" s="71"/>
      <c r="B123" s="166"/>
      <c r="C123" s="166"/>
      <c r="D123" s="166"/>
      <c r="E123" s="166"/>
      <c r="F123" s="71"/>
      <c r="G123" s="166"/>
      <c r="H123" s="166"/>
      <c r="I123" s="166"/>
      <c r="J123" s="166"/>
      <c r="K123" s="71"/>
    </row>
    <row r="124" spans="1:11" s="17" customFormat="1" ht="12.75" customHeight="1">
      <c r="A124" s="71"/>
      <c r="B124" s="166"/>
      <c r="C124" s="166"/>
      <c r="D124" s="166"/>
      <c r="E124" s="166"/>
      <c r="F124" s="71"/>
      <c r="G124" s="166"/>
      <c r="H124" s="166"/>
      <c r="I124" s="166"/>
      <c r="J124" s="166"/>
      <c r="K124" s="71"/>
    </row>
    <row r="125" spans="1:11" s="17" customFormat="1" ht="12.75" customHeight="1">
      <c r="A125" s="71"/>
      <c r="B125" s="166"/>
      <c r="C125" s="166"/>
      <c r="D125" s="166"/>
      <c r="E125" s="166"/>
      <c r="F125" s="71"/>
      <c r="G125" s="166"/>
      <c r="H125" s="166"/>
      <c r="I125" s="166"/>
      <c r="J125" s="166"/>
      <c r="K125" s="71"/>
    </row>
    <row r="126" spans="1:11" s="17" customFormat="1" ht="12.75" customHeight="1">
      <c r="A126" s="71"/>
      <c r="B126" s="166"/>
      <c r="C126" s="166"/>
      <c r="D126" s="166"/>
      <c r="E126" s="166"/>
      <c r="F126" s="71"/>
      <c r="G126" s="166"/>
      <c r="H126" s="166"/>
      <c r="I126" s="166"/>
      <c r="J126" s="166"/>
      <c r="K126" s="71"/>
    </row>
    <row r="127" spans="1:11" s="17" customFormat="1" ht="12.75" customHeight="1">
      <c r="A127" s="71"/>
      <c r="B127" s="166"/>
      <c r="C127" s="166"/>
      <c r="D127" s="166"/>
      <c r="E127" s="166"/>
      <c r="F127" s="71"/>
      <c r="G127" s="166"/>
      <c r="H127" s="166"/>
      <c r="I127" s="166"/>
      <c r="J127" s="166"/>
      <c r="K127" s="71"/>
    </row>
    <row r="128" spans="1:11" s="17" customFormat="1" ht="12.75" customHeight="1">
      <c r="A128" s="71"/>
      <c r="B128" s="166"/>
      <c r="C128" s="166"/>
      <c r="D128" s="166"/>
      <c r="E128" s="166"/>
      <c r="F128" s="71"/>
      <c r="G128" s="166"/>
      <c r="H128" s="166"/>
      <c r="I128" s="166"/>
      <c r="J128" s="166"/>
      <c r="K128" s="71"/>
    </row>
    <row r="129" spans="1:11" s="17" customFormat="1" ht="12.75" customHeight="1">
      <c r="A129" s="71"/>
      <c r="B129" s="166"/>
      <c r="C129" s="166"/>
      <c r="D129" s="166"/>
      <c r="E129" s="166"/>
      <c r="F129" s="71"/>
      <c r="G129" s="166"/>
      <c r="H129" s="166"/>
      <c r="I129" s="166"/>
      <c r="J129" s="166"/>
      <c r="K129" s="71"/>
    </row>
    <row r="130" spans="1:11" s="17" customForma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</row>
  </sheetData>
  <sheetProtection algorithmName="SHA-512" hashValue="/MnM/yZP7dvDlZ72htoLrYKfvGhizSqptNumD1kxvJAqc4DLsjyam4iJBr8bdEIm3PBsc6KKeAGVocjsokP6xQ==" saltValue="TSsxzJ7RRXjyM/D6sE3kkw==" spinCount="100000" sheet="1" formatCells="0" selectLockedCells="1"/>
  <mergeCells count="20">
    <mergeCell ref="B118:E129"/>
    <mergeCell ref="G118:J129"/>
    <mergeCell ref="A65:K95"/>
    <mergeCell ref="A42:C42"/>
    <mergeCell ref="B100:E101"/>
    <mergeCell ref="G100:J101"/>
    <mergeCell ref="B104:E115"/>
    <mergeCell ref="G104:J115"/>
    <mergeCell ref="D47:H47"/>
    <mergeCell ref="D48:H48"/>
    <mergeCell ref="D49:H49"/>
    <mergeCell ref="D50:H50"/>
    <mergeCell ref="D53:H53"/>
    <mergeCell ref="D54:H54"/>
    <mergeCell ref="D55:H55"/>
    <mergeCell ref="D40:H40"/>
    <mergeCell ref="D41:H41"/>
    <mergeCell ref="D42:H42"/>
    <mergeCell ref="D45:H45"/>
    <mergeCell ref="D46:H46"/>
  </mergeCells>
  <dataValidations disablePrompts="1" xWindow="570" yWindow="382" count="6">
    <dataValidation allowBlank="1" showInputMessage="1" showErrorMessage="1" prompt="Introducir el NOMBRE DEL NEGOCIO._x000a_(Para introducir INTRO en las celdas de entrada de datos, teclear &lt;Alt+Intro&gt;)" sqref="F15"/>
    <dataValidation allowBlank="1" showInputMessage="1" showErrorMessage="1" prompt="Describe las principales consecuencias que ha tenido el &quot;estado de alarma&quot; en el Negocio: paro total o reducción de la actividad, ERTE de empleados, renegociación de alquileres, solicitud de ayudas, etc." sqref="A65:K95"/>
    <dataValidation allowBlank="1" showInputMessage="1" showErrorMessage="1" prompt="¿Qué factores pueden poner en riesgo la continuidad del negocio o hacerlo cambiar sustancialmente si sobrevive a la actual crisis?" sqref="G104:J115"/>
    <dataValidation allowBlank="1" showInputMessage="1" showErrorMessage="1" prompt="¿Percibes algo en el Mercado que pueda influir positivamente en el Negocio en la salida de la crisis?" sqref="G118:J129"/>
    <dataValidation allowBlank="1" showInputMessage="1" showErrorMessage="1" prompt="¿En qué puntos fuertes nos podemos apoyar para salir adelante?" sqref="B118:E129"/>
    <dataValidation allowBlank="1" showInputMessage="1" showErrorMessage="1" prompt="¿Qué características del Negocio lo hacen vulnerable en la actual situación?" sqref="B104:E115"/>
  </dataValidations>
  <pageMargins left="0.70866141732283472" right="0.70866141732283472" top="0.94488188976377963" bottom="0.74803149606299213" header="0.31496062992125984" footer="0.31496062992125984"/>
  <pageSetup paperSize="9" orientation="landscape" verticalDpi="300" r:id="rId1"/>
  <headerFooter differentFirst="1">
    <oddHeader>&amp;C&amp;G</oddHeader>
    <oddFooter>&amp;L&amp;"Franklin Gothic Medium,Negrita"&amp;K00-040&amp;F&amp;R&amp;"Franklin Gothic Medium,Negrita"&amp;K00-040Análisis Inicial &amp;P</oddFooter>
    <firstHeader>&amp;C&amp;G</firstHeader>
    <firstFooter>&amp;L&amp;R</firstFooter>
  </headerFooter>
  <ignoredErrors>
    <ignoredError sqref="I25" unlocked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BFH324"/>
  <sheetViews>
    <sheetView view="pageLayout" workbookViewId="0">
      <selection activeCell="H113" sqref="H113:I113"/>
    </sheetView>
  </sheetViews>
  <sheetFormatPr baseColWidth="10" defaultColWidth="11.28515625" defaultRowHeight="12.75"/>
  <cols>
    <col min="1" max="2" width="8.140625" style="9" customWidth="1"/>
    <col min="3" max="14" width="8.28515625" style="9" customWidth="1"/>
    <col min="15" max="15" width="9.7109375" style="9" customWidth="1"/>
    <col min="16" max="16" width="8" style="9" customWidth="1"/>
    <col min="17" max="16384" width="11.28515625" style="9"/>
  </cols>
  <sheetData>
    <row r="1" spans="1:16" ht="30">
      <c r="A1" s="13" t="s">
        <v>26</v>
      </c>
      <c r="B1" s="14"/>
      <c r="C1" s="14"/>
      <c r="D1" s="4"/>
      <c r="E1" s="1"/>
      <c r="F1" s="1"/>
      <c r="G1" s="1"/>
      <c r="H1" s="1"/>
      <c r="I1" s="1"/>
      <c r="J1" s="1"/>
      <c r="K1" s="1"/>
      <c r="L1" s="1"/>
      <c r="M1" s="1"/>
      <c r="N1" s="14"/>
      <c r="O1" s="14"/>
      <c r="P1" s="15" t="s">
        <v>74</v>
      </c>
    </row>
    <row r="2" spans="1:16">
      <c r="A2" s="14"/>
      <c r="B2" s="14"/>
      <c r="C2" s="14"/>
      <c r="D2" s="1"/>
      <c r="E2" s="1"/>
      <c r="F2" s="1"/>
      <c r="G2" s="1"/>
      <c r="H2" s="1"/>
      <c r="I2" s="1"/>
      <c r="J2" s="1"/>
      <c r="K2" s="1"/>
      <c r="L2" s="1"/>
      <c r="M2" s="1"/>
      <c r="N2" s="14"/>
      <c r="O2" s="14"/>
      <c r="P2" s="14"/>
    </row>
    <row r="3" spans="1:16">
      <c r="A3" s="14"/>
      <c r="B3" s="14"/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4"/>
      <c r="O3" s="14"/>
      <c r="P3" s="14"/>
    </row>
    <row r="4" spans="1:16">
      <c r="A4" s="14"/>
      <c r="B4" s="14"/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4"/>
      <c r="O4" s="14"/>
      <c r="P4" s="14"/>
    </row>
    <row r="5" spans="1:16">
      <c r="A5" s="14"/>
      <c r="B5" s="14"/>
      <c r="C5" s="14"/>
      <c r="D5" s="1"/>
      <c r="E5" s="1"/>
      <c r="F5" s="1"/>
      <c r="G5" s="1"/>
      <c r="H5" s="1"/>
      <c r="I5" s="1"/>
      <c r="J5" s="1"/>
      <c r="K5" s="1"/>
      <c r="L5" s="1"/>
      <c r="M5" s="1"/>
      <c r="N5" s="14"/>
      <c r="O5" s="14"/>
      <c r="P5" s="14"/>
    </row>
    <row r="6" spans="1:16">
      <c r="A6" s="14"/>
      <c r="B6" s="14"/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4"/>
      <c r="O6" s="14"/>
      <c r="P6" s="14"/>
    </row>
    <row r="7" spans="1:16">
      <c r="A7" s="14"/>
      <c r="B7" s="14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4"/>
      <c r="O7" s="14"/>
      <c r="P7" s="14"/>
    </row>
    <row r="8" spans="1:16">
      <c r="A8" s="14"/>
      <c r="B8" s="14"/>
      <c r="C8" s="14"/>
      <c r="D8" s="1"/>
      <c r="E8" s="1"/>
      <c r="F8" s="1"/>
      <c r="G8" s="1"/>
      <c r="H8" s="1"/>
      <c r="I8" s="1"/>
      <c r="J8" s="1"/>
      <c r="K8" s="1"/>
      <c r="L8" s="1"/>
      <c r="M8" s="1"/>
      <c r="N8" s="14"/>
      <c r="O8" s="14"/>
      <c r="P8" s="14"/>
    </row>
    <row r="9" spans="1:16">
      <c r="A9" s="14"/>
      <c r="B9" s="14"/>
      <c r="C9" s="14"/>
      <c r="D9" s="1"/>
      <c r="E9" s="1"/>
      <c r="F9" s="1"/>
      <c r="G9" s="1"/>
      <c r="H9" s="1"/>
      <c r="I9" s="1"/>
      <c r="J9" s="1"/>
      <c r="K9" s="1"/>
      <c r="L9" s="1"/>
      <c r="M9" s="1"/>
      <c r="N9" s="14"/>
      <c r="O9" s="14"/>
      <c r="P9" s="14"/>
    </row>
    <row r="10" spans="1:16">
      <c r="A10" s="14"/>
      <c r="B10" s="14"/>
      <c r="C10" s="14"/>
      <c r="D10" s="1"/>
      <c r="E10" s="1"/>
      <c r="F10" s="1"/>
      <c r="G10" s="1"/>
      <c r="H10" s="1"/>
      <c r="I10" s="1"/>
      <c r="J10" s="1"/>
      <c r="K10" s="1"/>
      <c r="L10" s="1"/>
      <c r="M10" s="1"/>
      <c r="N10" s="14"/>
      <c r="O10" s="14"/>
      <c r="P10" s="14"/>
    </row>
    <row r="11" spans="1:16">
      <c r="A11" s="14"/>
      <c r="B11" s="14"/>
      <c r="C11" s="14"/>
      <c r="D11" s="1"/>
      <c r="E11" s="1"/>
      <c r="F11" s="1"/>
      <c r="G11" s="1"/>
      <c r="H11" s="1"/>
      <c r="I11" s="1"/>
      <c r="J11" s="1"/>
      <c r="K11" s="1"/>
      <c r="L11" s="1"/>
      <c r="M11" s="1"/>
      <c r="N11" s="14"/>
      <c r="O11" s="14"/>
      <c r="P11" s="14"/>
    </row>
    <row r="12" spans="1:16" ht="12.75" customHeight="1">
      <c r="A12" s="14"/>
      <c r="B12" s="14"/>
      <c r="C12" s="14"/>
      <c r="D12" s="1"/>
      <c r="E12" s="1"/>
      <c r="F12" s="244" t="s">
        <v>17</v>
      </c>
      <c r="G12" s="245"/>
      <c r="H12" s="246"/>
      <c r="I12" s="253" t="s">
        <v>18</v>
      </c>
      <c r="J12" s="254"/>
      <c r="K12" s="255"/>
      <c r="L12" s="1"/>
      <c r="M12" s="1"/>
      <c r="N12" s="14"/>
      <c r="O12" s="14"/>
      <c r="P12" s="14"/>
    </row>
    <row r="13" spans="1:16" ht="12.75" customHeight="1">
      <c r="A13" s="14"/>
      <c r="B13" s="14"/>
      <c r="C13" s="14"/>
      <c r="D13" s="1"/>
      <c r="E13" s="1"/>
      <c r="F13" s="247"/>
      <c r="G13" s="248"/>
      <c r="H13" s="249"/>
      <c r="I13" s="256"/>
      <c r="J13" s="257"/>
      <c r="K13" s="258"/>
      <c r="L13" s="1"/>
      <c r="M13" s="1"/>
      <c r="N13" s="14"/>
      <c r="O13" s="14"/>
      <c r="P13" s="14"/>
    </row>
    <row r="14" spans="1:16" ht="19.5">
      <c r="A14" s="14"/>
      <c r="B14" s="19"/>
      <c r="C14" s="14"/>
      <c r="D14" s="1"/>
      <c r="E14" s="1"/>
      <c r="F14" s="250"/>
      <c r="G14" s="251"/>
      <c r="H14" s="252"/>
      <c r="I14" s="259"/>
      <c r="J14" s="260"/>
      <c r="K14" s="261"/>
      <c r="L14" s="1"/>
      <c r="M14" s="1"/>
      <c r="N14" s="14"/>
      <c r="O14" s="14"/>
      <c r="P14" s="14"/>
    </row>
    <row r="15" spans="1:16">
      <c r="A15" s="14"/>
      <c r="B15" s="14"/>
      <c r="C15" s="14"/>
      <c r="D15" s="1"/>
      <c r="E15" s="1"/>
      <c r="F15" s="1"/>
      <c r="G15" s="1"/>
      <c r="H15" s="1"/>
      <c r="I15" s="1"/>
      <c r="J15" s="1"/>
      <c r="K15" s="1"/>
      <c r="L15" s="1"/>
      <c r="M15" s="1"/>
      <c r="N15" s="14"/>
      <c r="O15" s="14"/>
      <c r="P15" s="14"/>
    </row>
    <row r="16" spans="1:16">
      <c r="A16" s="14"/>
      <c r="B16" s="14"/>
      <c r="C16" s="14"/>
      <c r="D16" s="1"/>
      <c r="E16" s="1"/>
      <c r="F16" s="1"/>
      <c r="G16" s="1"/>
      <c r="H16" s="1"/>
      <c r="I16" s="1"/>
      <c r="J16" s="1"/>
      <c r="K16" s="1"/>
      <c r="L16" s="1"/>
      <c r="M16" s="1"/>
      <c r="N16" s="14"/>
      <c r="O16" s="14"/>
      <c r="P16" s="14"/>
    </row>
    <row r="17" spans="1:16" ht="12.75" customHeight="1">
      <c r="A17" s="14"/>
      <c r="B17" s="14"/>
      <c r="C17" s="14"/>
      <c r="D17" s="1"/>
      <c r="E17" s="1"/>
      <c r="F17" s="1"/>
      <c r="G17" s="244" t="s">
        <v>27</v>
      </c>
      <c r="H17" s="246"/>
      <c r="I17" s="262">
        <f>IF(I12="Sociedad (Civil, Limitada, Anónima)",25%,IF(I12="Servicios Profesionales",15%,IF(I12="Empresario Individual en Estimación Objetiva", "MÓDULOS",20%)))</f>
        <v>0.25</v>
      </c>
      <c r="J17" s="263"/>
      <c r="K17" s="1"/>
      <c r="L17" s="1"/>
      <c r="M17" s="1"/>
      <c r="N17" s="14"/>
      <c r="O17" s="14"/>
      <c r="P17" s="14"/>
    </row>
    <row r="18" spans="1:16" ht="12.75" customHeight="1">
      <c r="A18" s="14"/>
      <c r="B18" s="14"/>
      <c r="C18" s="14"/>
      <c r="D18" s="1"/>
      <c r="E18" s="1"/>
      <c r="F18" s="1"/>
      <c r="G18" s="247"/>
      <c r="H18" s="249"/>
      <c r="I18" s="264"/>
      <c r="J18" s="265"/>
      <c r="K18" s="1"/>
      <c r="L18" s="1"/>
      <c r="M18" s="1"/>
      <c r="N18" s="14"/>
      <c r="O18" s="14"/>
      <c r="P18" s="14"/>
    </row>
    <row r="19" spans="1:16" ht="12.75" customHeight="1">
      <c r="A19" s="14"/>
      <c r="B19" s="14"/>
      <c r="C19" s="14"/>
      <c r="D19" s="1"/>
      <c r="E19" s="1"/>
      <c r="F19" s="1"/>
      <c r="G19" s="250"/>
      <c r="H19" s="252"/>
      <c r="I19" s="266"/>
      <c r="J19" s="267"/>
      <c r="K19" s="1"/>
      <c r="L19" s="1"/>
      <c r="M19" s="1"/>
      <c r="N19" s="14"/>
      <c r="O19" s="14"/>
      <c r="P19" s="14"/>
    </row>
    <row r="20" spans="1:16">
      <c r="A20" s="14"/>
      <c r="B20" s="14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4"/>
      <c r="O20" s="14"/>
      <c r="P20" s="14"/>
    </row>
    <row r="21" spans="1:16" ht="12.75" customHeight="1">
      <c r="A21" s="14"/>
      <c r="B21" s="14"/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4"/>
      <c r="O21" s="14"/>
      <c r="P21" s="14"/>
    </row>
    <row r="22" spans="1:16" ht="12.75" customHeight="1">
      <c r="A22" s="14"/>
      <c r="B22" s="14"/>
      <c r="C22" s="14"/>
      <c r="D22" s="1"/>
      <c r="E22" s="1"/>
      <c r="F22" s="1"/>
      <c r="G22" s="268" t="s">
        <v>75</v>
      </c>
      <c r="H22" s="269"/>
      <c r="I22" s="274"/>
      <c r="J22" s="275"/>
      <c r="K22" s="1"/>
      <c r="L22" s="1"/>
      <c r="M22" s="1"/>
      <c r="N22" s="14"/>
      <c r="O22" s="14"/>
      <c r="P22" s="14"/>
    </row>
    <row r="23" spans="1:16" ht="19.5">
      <c r="A23" s="14"/>
      <c r="B23" s="19"/>
      <c r="C23" s="14"/>
      <c r="D23" s="1"/>
      <c r="E23" s="1"/>
      <c r="F23" s="1"/>
      <c r="G23" s="270"/>
      <c r="H23" s="271"/>
      <c r="I23" s="276"/>
      <c r="J23" s="277"/>
      <c r="K23" s="1"/>
      <c r="L23" s="1"/>
      <c r="M23" s="1"/>
      <c r="N23" s="14"/>
      <c r="O23" s="14"/>
      <c r="P23" s="14"/>
    </row>
    <row r="24" spans="1:16" ht="12.75" customHeight="1">
      <c r="A24" s="14"/>
      <c r="B24" s="14"/>
      <c r="C24" s="14"/>
      <c r="D24" s="1"/>
      <c r="E24" s="1"/>
      <c r="F24" s="1"/>
      <c r="G24" s="272"/>
      <c r="H24" s="273"/>
      <c r="I24" s="278"/>
      <c r="J24" s="279"/>
      <c r="K24" s="1"/>
      <c r="L24" s="1"/>
      <c r="M24" s="1"/>
      <c r="N24" s="14"/>
      <c r="O24" s="14"/>
      <c r="P24" s="14"/>
    </row>
    <row r="25" spans="1:16" ht="16.5">
      <c r="A25" s="14"/>
      <c r="B25" s="14"/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  <c r="N25" s="14"/>
      <c r="O25" s="14"/>
      <c r="P25" s="14"/>
    </row>
    <row r="26" spans="1:16" ht="12.75" customHeight="1">
      <c r="A26" s="14"/>
      <c r="B26" s="14"/>
      <c r="C26" s="14"/>
      <c r="D26" s="1"/>
      <c r="E26" s="1"/>
      <c r="F26" s="1"/>
      <c r="G26" s="1"/>
      <c r="H26" s="1"/>
      <c r="I26" s="1"/>
      <c r="J26" s="1"/>
      <c r="K26" s="1"/>
      <c r="L26" s="1"/>
      <c r="M26" s="1"/>
      <c r="N26" s="14"/>
      <c r="O26" s="14"/>
      <c r="P26" s="14"/>
    </row>
    <row r="27" spans="1:16" ht="19.5">
      <c r="A27" s="19"/>
      <c r="B27" s="19"/>
      <c r="C27" s="14"/>
      <c r="D27" s="1"/>
      <c r="E27" s="1"/>
      <c r="F27" s="5"/>
      <c r="G27" s="5"/>
      <c r="H27" s="6"/>
      <c r="I27" s="6"/>
      <c r="J27" s="7"/>
      <c r="K27" s="7"/>
      <c r="L27" s="1"/>
      <c r="M27" s="1"/>
      <c r="N27" s="14"/>
      <c r="O27" s="14"/>
      <c r="P27" s="14"/>
    </row>
    <row r="28" spans="1:16" ht="12.75" hidden="1" customHeight="1">
      <c r="A28" s="20"/>
      <c r="B28" s="20"/>
      <c r="C28" s="20"/>
      <c r="D28" s="2" t="s">
        <v>18</v>
      </c>
      <c r="E28" s="1"/>
      <c r="F28" s="5"/>
      <c r="G28" s="5"/>
      <c r="H28" s="6"/>
      <c r="I28" s="6"/>
      <c r="J28" s="7"/>
      <c r="K28" s="7"/>
      <c r="L28" s="1"/>
      <c r="M28" s="1"/>
      <c r="N28" s="20"/>
      <c r="O28" s="20"/>
      <c r="P28" s="20"/>
    </row>
    <row r="29" spans="1:16" ht="12.75" hidden="1" customHeight="1">
      <c r="A29" s="21"/>
      <c r="B29" s="21"/>
      <c r="C29" s="20"/>
      <c r="D29" s="2" t="s">
        <v>19</v>
      </c>
      <c r="E29" s="1"/>
      <c r="F29" s="5"/>
      <c r="G29" s="5"/>
      <c r="H29" s="6"/>
      <c r="I29" s="6"/>
      <c r="J29" s="7"/>
      <c r="K29" s="7"/>
      <c r="L29" s="1"/>
      <c r="M29" s="1"/>
      <c r="N29" s="20"/>
      <c r="O29" s="20"/>
      <c r="P29" s="20"/>
    </row>
    <row r="30" spans="1:16" ht="12.75" hidden="1" customHeight="1">
      <c r="A30" s="22"/>
      <c r="B30" s="22"/>
      <c r="C30" s="23"/>
      <c r="D30" s="2"/>
      <c r="E30" s="1"/>
      <c r="F30" s="1"/>
      <c r="G30" s="5"/>
      <c r="H30" s="6"/>
      <c r="I30" s="6"/>
      <c r="J30" s="7"/>
      <c r="K30" s="7"/>
      <c r="L30" s="1"/>
      <c r="M30" s="1"/>
      <c r="N30" s="23"/>
      <c r="O30" s="23"/>
      <c r="P30" s="24"/>
    </row>
    <row r="31" spans="1:16" ht="15" hidden="1" customHeight="1">
      <c r="A31" s="22"/>
      <c r="B31" s="22"/>
      <c r="C31" s="23"/>
      <c r="D31" s="2"/>
      <c r="E31" s="1"/>
      <c r="F31" s="1"/>
      <c r="G31" s="1"/>
      <c r="H31" s="1"/>
      <c r="I31" s="1"/>
      <c r="J31" s="1"/>
      <c r="K31" s="1"/>
      <c r="L31" s="1"/>
      <c r="M31" s="1"/>
      <c r="N31" s="23"/>
      <c r="O31" s="23"/>
      <c r="P31" s="24"/>
    </row>
    <row r="32" spans="1:16" ht="16.5" customHeight="1">
      <c r="A32" s="31"/>
      <c r="B32" s="31"/>
      <c r="C32" s="32"/>
      <c r="D32" s="2"/>
      <c r="E32" s="1"/>
      <c r="F32" s="1"/>
      <c r="G32" s="1"/>
      <c r="H32" s="1"/>
      <c r="I32" s="1"/>
      <c r="J32" s="1"/>
      <c r="K32" s="1"/>
      <c r="L32" s="1"/>
      <c r="M32" s="1"/>
      <c r="N32" s="14"/>
      <c r="O32" s="14"/>
      <c r="P32" s="34"/>
    </row>
    <row r="33" spans="1:16" ht="16.5" customHeight="1">
      <c r="A33" s="31"/>
      <c r="B33" s="31"/>
      <c r="C33" s="32"/>
      <c r="D33" s="2"/>
      <c r="E33" s="1"/>
      <c r="F33" s="1"/>
      <c r="G33" s="1"/>
      <c r="H33" s="1"/>
      <c r="I33" s="2"/>
      <c r="J33" s="1"/>
      <c r="K33" s="1"/>
      <c r="L33" s="1"/>
      <c r="M33" s="1"/>
      <c r="N33" s="14"/>
      <c r="O33" s="14"/>
      <c r="P33" s="34"/>
    </row>
    <row r="34" spans="1:16" ht="15" customHeight="1">
      <c r="A34" s="14"/>
      <c r="B34" s="33"/>
      <c r="C34" s="14"/>
      <c r="D34" s="2"/>
      <c r="E34" s="1"/>
      <c r="F34" s="1"/>
      <c r="G34" s="1"/>
      <c r="H34" s="1"/>
      <c r="I34" s="1"/>
      <c r="J34" s="1"/>
      <c r="K34" s="1"/>
      <c r="L34" s="1"/>
      <c r="M34" s="1"/>
      <c r="N34" s="14"/>
      <c r="O34" s="14"/>
      <c r="P34" s="14"/>
    </row>
    <row r="35" spans="1:16">
      <c r="A35" s="14"/>
      <c r="B35" s="14"/>
      <c r="C35" s="14"/>
      <c r="D35" s="2"/>
      <c r="E35" s="1"/>
      <c r="F35" s="1"/>
      <c r="G35" s="1"/>
      <c r="H35" s="1"/>
      <c r="I35" s="1"/>
      <c r="J35" s="1"/>
      <c r="K35" s="1"/>
      <c r="L35" s="1"/>
      <c r="M35" s="1"/>
      <c r="N35" s="14"/>
      <c r="O35" s="14"/>
      <c r="P35" s="14"/>
    </row>
    <row r="36" spans="1:16">
      <c r="A36" s="14"/>
      <c r="B36" s="14"/>
      <c r="C36" s="14"/>
      <c r="D36" s="2"/>
      <c r="E36" s="1"/>
      <c r="F36" s="1"/>
      <c r="G36" s="1"/>
      <c r="H36" s="1"/>
      <c r="I36" s="1"/>
      <c r="J36" s="1"/>
      <c r="K36" s="1"/>
      <c r="L36" s="1"/>
      <c r="M36" s="1"/>
      <c r="N36" s="14"/>
      <c r="O36" s="14"/>
      <c r="P36" s="14"/>
    </row>
    <row r="37" spans="1:16">
      <c r="A37" s="14"/>
      <c r="B37" s="14"/>
      <c r="C37" s="14"/>
      <c r="D37" s="2"/>
      <c r="E37" s="1"/>
      <c r="F37" s="1"/>
      <c r="G37" s="1"/>
      <c r="H37" s="1"/>
      <c r="I37" s="1"/>
      <c r="J37" s="1"/>
      <c r="K37" s="1"/>
      <c r="L37" s="1"/>
      <c r="M37" s="1"/>
      <c r="N37" s="14"/>
      <c r="O37" s="14"/>
      <c r="P37" s="14"/>
    </row>
    <row r="38" spans="1:16" ht="30">
      <c r="A38" s="13" t="s">
        <v>26</v>
      </c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4"/>
      <c r="M38" s="14"/>
      <c r="N38" s="14"/>
      <c r="O38" s="14"/>
      <c r="P38" s="15" t="s">
        <v>28</v>
      </c>
    </row>
    <row r="39" spans="1:16" ht="15.75">
      <c r="A39" s="14"/>
      <c r="B39" s="16"/>
      <c r="C39" s="14"/>
      <c r="D39" s="14"/>
      <c r="E39" s="14"/>
      <c r="F39" s="59"/>
      <c r="G39" s="60"/>
      <c r="H39" s="14"/>
      <c r="I39" s="14"/>
      <c r="J39" s="25"/>
      <c r="K39" s="25"/>
      <c r="L39" s="25"/>
      <c r="M39" s="10"/>
      <c r="N39" s="26"/>
      <c r="O39" s="26"/>
      <c r="P39" s="27"/>
    </row>
    <row r="40" spans="1:16" ht="15.75">
      <c r="A40" s="14"/>
      <c r="B40" s="16"/>
      <c r="C40" s="14"/>
      <c r="D40" s="14"/>
      <c r="E40" s="14"/>
      <c r="F40" s="59"/>
      <c r="G40" s="60"/>
      <c r="H40" s="14"/>
      <c r="I40" s="14"/>
      <c r="J40" s="25"/>
      <c r="K40" s="25"/>
      <c r="L40" s="25"/>
      <c r="M40" s="10"/>
      <c r="N40" s="26"/>
      <c r="O40" s="26"/>
      <c r="P40" s="27"/>
    </row>
    <row r="41" spans="1:16" ht="15.75">
      <c r="A41" s="14"/>
      <c r="B41" s="16"/>
      <c r="C41" s="14"/>
      <c r="D41" s="14"/>
      <c r="E41" s="14"/>
      <c r="F41" s="59"/>
      <c r="G41" s="60"/>
      <c r="H41" s="14"/>
      <c r="I41" s="14"/>
      <c r="J41" s="25"/>
      <c r="K41" s="25"/>
      <c r="L41" s="25"/>
      <c r="M41" s="10"/>
      <c r="N41" s="26"/>
      <c r="O41" s="26"/>
      <c r="P41" s="27"/>
    </row>
    <row r="42" spans="1:16" s="49" customFormat="1" ht="24">
      <c r="A42" s="47"/>
      <c r="B42" s="43"/>
      <c r="C42" s="47"/>
      <c r="D42" s="47"/>
      <c r="E42" s="47"/>
      <c r="F42" s="235" t="s">
        <v>29</v>
      </c>
      <c r="G42" s="235"/>
      <c r="H42" s="235"/>
      <c r="I42" s="235"/>
      <c r="J42" s="235"/>
      <c r="K42" s="235"/>
      <c r="L42" s="44"/>
      <c r="M42" s="45"/>
      <c r="N42" s="46"/>
      <c r="O42" s="46"/>
      <c r="P42" s="48"/>
    </row>
    <row r="43" spans="1:16" s="49" customFormat="1" ht="19.5">
      <c r="A43" s="47"/>
      <c r="B43" s="43"/>
      <c r="C43" s="47"/>
      <c r="D43" s="47"/>
      <c r="E43" s="47"/>
      <c r="F43" s="61"/>
      <c r="G43" s="61"/>
      <c r="H43" s="61"/>
      <c r="I43" s="61"/>
      <c r="J43" s="61"/>
      <c r="K43" s="61"/>
      <c r="L43" s="44"/>
      <c r="M43" s="45"/>
      <c r="N43" s="46"/>
      <c r="O43" s="46"/>
      <c r="P43" s="48"/>
    </row>
    <row r="44" spans="1:16" s="49" customFormat="1" ht="19.5">
      <c r="A44" s="47"/>
      <c r="B44" s="43"/>
      <c r="C44" s="47"/>
      <c r="D44" s="47"/>
      <c r="E44" s="47"/>
      <c r="F44" s="61"/>
      <c r="G44" s="61"/>
      <c r="H44" s="61"/>
      <c r="I44" s="61"/>
      <c r="J44" s="61"/>
      <c r="K44" s="61"/>
      <c r="L44" s="44"/>
      <c r="M44" s="45"/>
      <c r="N44" s="46"/>
      <c r="O44" s="46"/>
      <c r="P44" s="48"/>
    </row>
    <row r="45" spans="1:16" ht="15.75">
      <c r="A45" s="14"/>
      <c r="B45" s="16"/>
      <c r="C45" s="14"/>
      <c r="D45" s="14"/>
      <c r="E45" s="236" t="s">
        <v>46</v>
      </c>
      <c r="F45" s="237"/>
      <c r="G45" s="60"/>
      <c r="H45" s="236" t="s">
        <v>47</v>
      </c>
      <c r="I45" s="237"/>
      <c r="J45" s="25"/>
      <c r="K45" s="236" t="s">
        <v>48</v>
      </c>
      <c r="L45" s="237"/>
      <c r="M45" s="10"/>
      <c r="N45" s="236" t="s">
        <v>49</v>
      </c>
      <c r="O45" s="237"/>
      <c r="P45" s="27"/>
    </row>
    <row r="46" spans="1:16" ht="13.5">
      <c r="A46" s="230" t="s">
        <v>30</v>
      </c>
      <c r="B46" s="231"/>
      <c r="C46" s="232"/>
      <c r="D46" s="28"/>
      <c r="E46" s="239">
        <v>10</v>
      </c>
      <c r="F46" s="240"/>
      <c r="G46" s="14"/>
      <c r="H46" s="239">
        <v>10</v>
      </c>
      <c r="I46" s="240"/>
      <c r="J46" s="14"/>
      <c r="K46" s="239">
        <v>10</v>
      </c>
      <c r="L46" s="240"/>
      <c r="M46" s="14"/>
      <c r="N46" s="239">
        <v>10</v>
      </c>
      <c r="O46" s="240"/>
      <c r="P46" s="14"/>
    </row>
    <row r="47" spans="1:16" ht="13.5">
      <c r="A47" s="241" t="s">
        <v>20</v>
      </c>
      <c r="B47" s="241"/>
      <c r="C47" s="241"/>
      <c r="D47" s="29"/>
      <c r="E47" s="228">
        <v>-5</v>
      </c>
      <c r="F47" s="242"/>
      <c r="G47" s="30"/>
      <c r="H47" s="228">
        <v>-5</v>
      </c>
      <c r="I47" s="242"/>
      <c r="J47" s="30"/>
      <c r="K47" s="228">
        <v>-5</v>
      </c>
      <c r="L47" s="242"/>
      <c r="M47" s="30"/>
      <c r="N47" s="228">
        <v>-5</v>
      </c>
      <c r="O47" s="242"/>
      <c r="P47" s="30"/>
    </row>
    <row r="48" spans="1:16" ht="13.5">
      <c r="A48" s="230" t="s">
        <v>31</v>
      </c>
      <c r="B48" s="231"/>
      <c r="C48" s="232"/>
      <c r="D48" s="28"/>
      <c r="E48" s="233">
        <f>E46+E47</f>
        <v>5</v>
      </c>
      <c r="F48" s="234"/>
      <c r="G48" s="30"/>
      <c r="H48" s="233">
        <f>H46+H47</f>
        <v>5</v>
      </c>
      <c r="I48" s="234"/>
      <c r="J48" s="30"/>
      <c r="K48" s="233">
        <f>K46+K47</f>
        <v>5</v>
      </c>
      <c r="L48" s="234"/>
      <c r="M48" s="30"/>
      <c r="N48" s="233">
        <f>N46+N47</f>
        <v>5</v>
      </c>
      <c r="O48" s="234"/>
      <c r="P48" s="30"/>
    </row>
    <row r="49" spans="1:16" ht="13.5">
      <c r="A49" s="281" t="s">
        <v>32</v>
      </c>
      <c r="B49" s="281"/>
      <c r="C49" s="281"/>
      <c r="D49" s="29"/>
      <c r="E49" s="238">
        <v>-2</v>
      </c>
      <c r="F49" s="238"/>
      <c r="G49" s="30"/>
      <c r="H49" s="238">
        <v>-2</v>
      </c>
      <c r="I49" s="238"/>
      <c r="J49" s="30"/>
      <c r="K49" s="238">
        <v>-2</v>
      </c>
      <c r="L49" s="238"/>
      <c r="M49" s="30"/>
      <c r="N49" s="238">
        <v>-2</v>
      </c>
      <c r="O49" s="238"/>
      <c r="P49" s="30"/>
    </row>
    <row r="50" spans="1:16" ht="13.5">
      <c r="A50" s="243" t="s">
        <v>33</v>
      </c>
      <c r="B50" s="243"/>
      <c r="C50" s="243"/>
      <c r="D50" s="29"/>
      <c r="E50" s="207">
        <v>-1</v>
      </c>
      <c r="F50" s="207"/>
      <c r="G50" s="30"/>
      <c r="H50" s="207">
        <v>-1</v>
      </c>
      <c r="I50" s="207"/>
      <c r="J50" s="30"/>
      <c r="K50" s="207">
        <v>-1</v>
      </c>
      <c r="L50" s="207"/>
      <c r="M50" s="30"/>
      <c r="N50" s="207">
        <v>-1</v>
      </c>
      <c r="O50" s="207"/>
      <c r="P50" s="30"/>
    </row>
    <row r="51" spans="1:16" ht="13.5">
      <c r="A51" s="230" t="s">
        <v>34</v>
      </c>
      <c r="B51" s="231"/>
      <c r="C51" s="232"/>
      <c r="D51" s="28"/>
      <c r="E51" s="233">
        <f>E48+E49+E50</f>
        <v>2</v>
      </c>
      <c r="F51" s="234"/>
      <c r="G51" s="30"/>
      <c r="H51" s="233">
        <f>H48+H49+H50</f>
        <v>2</v>
      </c>
      <c r="I51" s="234"/>
      <c r="J51" s="30"/>
      <c r="K51" s="233">
        <f>K48+K49+K50</f>
        <v>2</v>
      </c>
      <c r="L51" s="234"/>
      <c r="M51" s="30"/>
      <c r="N51" s="233">
        <f>N48+N49+N50</f>
        <v>2</v>
      </c>
      <c r="O51" s="234"/>
      <c r="P51" s="30"/>
    </row>
    <row r="52" spans="1:16" ht="13.5">
      <c r="A52" s="282" t="s">
        <v>35</v>
      </c>
      <c r="B52" s="282"/>
      <c r="C52" s="282"/>
      <c r="D52" s="29"/>
      <c r="E52" s="207">
        <v>-1</v>
      </c>
      <c r="F52" s="207"/>
      <c r="G52" s="30"/>
      <c r="H52" s="207">
        <v>-1</v>
      </c>
      <c r="I52" s="207"/>
      <c r="J52" s="30"/>
      <c r="K52" s="207">
        <v>-1</v>
      </c>
      <c r="L52" s="207"/>
      <c r="M52" s="30"/>
      <c r="N52" s="207">
        <v>-1</v>
      </c>
      <c r="O52" s="207"/>
      <c r="P52" s="30"/>
    </row>
    <row r="53" spans="1:16" ht="13.5">
      <c r="A53" s="230" t="s">
        <v>36</v>
      </c>
      <c r="B53" s="231"/>
      <c r="C53" s="232"/>
      <c r="D53" s="28"/>
      <c r="E53" s="233">
        <f>E51+E52</f>
        <v>1</v>
      </c>
      <c r="F53" s="234"/>
      <c r="G53" s="30"/>
      <c r="H53" s="233">
        <f>H51+H52</f>
        <v>1</v>
      </c>
      <c r="I53" s="234"/>
      <c r="J53" s="30"/>
      <c r="K53" s="233">
        <f>K51+K52</f>
        <v>1</v>
      </c>
      <c r="L53" s="234"/>
      <c r="M53" s="30"/>
      <c r="N53" s="233">
        <f>N51+N52</f>
        <v>1</v>
      </c>
      <c r="O53" s="234"/>
      <c r="P53" s="30"/>
    </row>
    <row r="54" spans="1:16" ht="13.5">
      <c r="A54" s="281" t="s">
        <v>37</v>
      </c>
      <c r="B54" s="281"/>
      <c r="C54" s="281"/>
      <c r="D54" s="29"/>
      <c r="E54" s="207"/>
      <c r="F54" s="207"/>
      <c r="G54" s="30"/>
      <c r="H54" s="207"/>
      <c r="I54" s="207"/>
      <c r="J54" s="30"/>
      <c r="K54" s="207"/>
      <c r="L54" s="207"/>
      <c r="M54" s="30"/>
      <c r="N54" s="207"/>
      <c r="O54" s="207"/>
      <c r="P54" s="30"/>
    </row>
    <row r="55" spans="1:16" ht="13.5">
      <c r="A55" s="283" t="s">
        <v>38</v>
      </c>
      <c r="B55" s="283"/>
      <c r="C55" s="283"/>
      <c r="D55" s="29"/>
      <c r="E55" s="207"/>
      <c r="F55" s="207"/>
      <c r="G55" s="30"/>
      <c r="H55" s="207"/>
      <c r="I55" s="207"/>
      <c r="J55" s="30"/>
      <c r="K55" s="207"/>
      <c r="L55" s="207"/>
      <c r="M55" s="30"/>
      <c r="N55" s="207"/>
      <c r="O55" s="207"/>
      <c r="P55" s="30"/>
    </row>
    <row r="56" spans="1:16" ht="13.5">
      <c r="A56" s="283" t="s">
        <v>39</v>
      </c>
      <c r="B56" s="283"/>
      <c r="C56" s="283"/>
      <c r="D56" s="29"/>
      <c r="E56" s="207"/>
      <c r="F56" s="207"/>
      <c r="G56" s="30"/>
      <c r="H56" s="207"/>
      <c r="I56" s="207"/>
      <c r="J56" s="30"/>
      <c r="K56" s="207"/>
      <c r="L56" s="207"/>
      <c r="M56" s="30"/>
      <c r="N56" s="207"/>
      <c r="O56" s="207"/>
      <c r="P56" s="30"/>
    </row>
    <row r="57" spans="1:16" ht="13.5">
      <c r="A57" s="283" t="s">
        <v>40</v>
      </c>
      <c r="B57" s="283"/>
      <c r="C57" s="283"/>
      <c r="D57" s="29"/>
      <c r="E57" s="207"/>
      <c r="F57" s="207"/>
      <c r="G57" s="30"/>
      <c r="H57" s="207"/>
      <c r="I57" s="207"/>
      <c r="J57" s="30"/>
      <c r="K57" s="207"/>
      <c r="L57" s="207"/>
      <c r="M57" s="30"/>
      <c r="N57" s="207"/>
      <c r="O57" s="207"/>
      <c r="P57" s="30"/>
    </row>
    <row r="58" spans="1:16" ht="13.5">
      <c r="A58" s="243" t="s">
        <v>41</v>
      </c>
      <c r="B58" s="243"/>
      <c r="C58" s="243"/>
      <c r="D58" s="29"/>
      <c r="E58" s="207"/>
      <c r="F58" s="207"/>
      <c r="G58" s="30"/>
      <c r="H58" s="207"/>
      <c r="I58" s="207"/>
      <c r="J58" s="30"/>
      <c r="K58" s="207"/>
      <c r="L58" s="207"/>
      <c r="M58" s="30"/>
      <c r="N58" s="207"/>
      <c r="O58" s="207"/>
      <c r="P58" s="30"/>
    </row>
    <row r="59" spans="1:16" ht="13.5">
      <c r="A59" s="230" t="s">
        <v>94</v>
      </c>
      <c r="B59" s="231"/>
      <c r="C59" s="232"/>
      <c r="D59" s="28"/>
      <c r="E59" s="233">
        <f>E53+E54+E55+E56+E57+E58</f>
        <v>1</v>
      </c>
      <c r="F59" s="234"/>
      <c r="G59" s="30"/>
      <c r="H59" s="233">
        <f>H53+H54+H55+H56+H57+H58</f>
        <v>1</v>
      </c>
      <c r="I59" s="234"/>
      <c r="J59" s="30"/>
      <c r="K59" s="233">
        <f>K53+K54+K55+K56+K57+K58</f>
        <v>1</v>
      </c>
      <c r="L59" s="234"/>
      <c r="M59" s="30"/>
      <c r="N59" s="233">
        <f>N53+N54+N55+N56+N57+N58</f>
        <v>1</v>
      </c>
      <c r="O59" s="234"/>
      <c r="P59" s="30"/>
    </row>
    <row r="60" spans="1:16" ht="13.5">
      <c r="A60" s="230" t="s">
        <v>43</v>
      </c>
      <c r="B60" s="231"/>
      <c r="C60" s="232"/>
      <c r="D60" s="28"/>
      <c r="E60" s="204">
        <f>-$I$17*E59</f>
        <v>-0.25</v>
      </c>
      <c r="F60" s="205"/>
      <c r="G60" s="30"/>
      <c r="H60" s="204">
        <f>-$I$17*H59</f>
        <v>-0.25</v>
      </c>
      <c r="I60" s="205"/>
      <c r="J60" s="30"/>
      <c r="K60" s="204">
        <f>-$I$17*K59</f>
        <v>-0.25</v>
      </c>
      <c r="L60" s="205"/>
      <c r="M60" s="30"/>
      <c r="N60" s="204">
        <f>-$I$17*N59</f>
        <v>-0.25</v>
      </c>
      <c r="O60" s="205"/>
      <c r="P60" s="30"/>
    </row>
    <row r="61" spans="1:16" ht="13.5">
      <c r="A61" s="230" t="s">
        <v>44</v>
      </c>
      <c r="B61" s="231"/>
      <c r="C61" s="232"/>
      <c r="D61" s="14"/>
      <c r="E61" s="233">
        <f>E59+E60</f>
        <v>0.75</v>
      </c>
      <c r="F61" s="234"/>
      <c r="G61" s="30"/>
      <c r="H61" s="233">
        <f>H59+H60</f>
        <v>0.75</v>
      </c>
      <c r="I61" s="234"/>
      <c r="J61" s="30"/>
      <c r="K61" s="233">
        <f>K59+K60</f>
        <v>0.75</v>
      </c>
      <c r="L61" s="234"/>
      <c r="M61" s="30"/>
      <c r="N61" s="233">
        <f>N59+N60</f>
        <v>0.75</v>
      </c>
      <c r="O61" s="234"/>
      <c r="P61" s="30"/>
    </row>
    <row r="62" spans="1:16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ht="13.5">
      <c r="A63" s="230" t="s">
        <v>45</v>
      </c>
      <c r="B63" s="231"/>
      <c r="C63" s="232"/>
      <c r="D63" s="14"/>
      <c r="E63" s="233">
        <f>(-SUM(E49:E50)-E52-SUM(E54:E58))/(E48/E46)</f>
        <v>8</v>
      </c>
      <c r="F63" s="234"/>
      <c r="G63" s="14"/>
      <c r="H63" s="233">
        <f>(-SUM(H49:H50)-H52-SUM(H54:H58))/(H48/H46)</f>
        <v>8</v>
      </c>
      <c r="I63" s="234"/>
      <c r="J63" s="14"/>
      <c r="K63" s="233">
        <f>(-SUM(K49:K50)-K52-SUM(K54:K58))/(K48/K46)</f>
        <v>8</v>
      </c>
      <c r="L63" s="234"/>
      <c r="M63" s="14"/>
      <c r="N63" s="233">
        <f>(-SUM(N49:N50)-N52-SUM(N54:N58))/(N48/N46)</f>
        <v>8</v>
      </c>
      <c r="O63" s="234"/>
      <c r="P63" s="14"/>
    </row>
    <row r="64" spans="1:16" ht="13.5">
      <c r="A64" s="16"/>
      <c r="B64" s="14"/>
      <c r="C64" s="14"/>
      <c r="D64" s="14"/>
      <c r="E64" s="59"/>
      <c r="F64" s="60"/>
      <c r="G64" s="14"/>
      <c r="H64" s="59"/>
      <c r="I64" s="60"/>
      <c r="J64" s="14"/>
      <c r="K64" s="59"/>
      <c r="L64" s="60"/>
      <c r="M64" s="14"/>
      <c r="N64" s="59"/>
      <c r="O64" s="60"/>
      <c r="P64" s="14"/>
    </row>
    <row r="65" spans="1:16" ht="13.5">
      <c r="A65" s="284" t="str">
        <f>IF($I$17=25%,"","Retribución Empresario/os")</f>
        <v/>
      </c>
      <c r="B65" s="284"/>
      <c r="C65" s="284"/>
      <c r="D65" s="14"/>
      <c r="E65" s="285" t="str">
        <f>IF($I$17=25%,"",E61-E52-E58)</f>
        <v/>
      </c>
      <c r="F65" s="286"/>
      <c r="G65" s="14"/>
      <c r="H65" s="285" t="str">
        <f>IF($I$17=25%,"",H61-H52-H58)</f>
        <v/>
      </c>
      <c r="I65" s="286"/>
      <c r="J65" s="14"/>
      <c r="K65" s="285" t="str">
        <f>IF($I$17=25%,"",K61-K52-K58)</f>
        <v/>
      </c>
      <c r="L65" s="286"/>
      <c r="M65" s="14"/>
      <c r="N65" s="285" t="str">
        <f>IF($I$17=25%,"",N61-N52-N58)</f>
        <v/>
      </c>
      <c r="O65" s="286"/>
      <c r="P65" s="14"/>
    </row>
    <row r="66" spans="1:16" ht="15.75">
      <c r="A66" s="14"/>
      <c r="B66" s="16"/>
      <c r="C66" s="14"/>
      <c r="D66" s="14"/>
      <c r="E66" s="14"/>
      <c r="F66" s="59"/>
      <c r="G66" s="60"/>
      <c r="H66" s="14"/>
      <c r="I66" s="14"/>
      <c r="J66" s="25"/>
      <c r="K66" s="25"/>
      <c r="L66" s="25"/>
      <c r="M66" s="10"/>
      <c r="N66" s="26"/>
      <c r="O66" s="26"/>
      <c r="P66" s="27"/>
    </row>
    <row r="67" spans="1:16" ht="15.75">
      <c r="A67" s="14"/>
      <c r="B67" s="16"/>
      <c r="C67" s="14"/>
      <c r="D67" s="14"/>
      <c r="E67" s="14"/>
      <c r="F67" s="59"/>
      <c r="G67" s="60"/>
      <c r="H67" s="14"/>
      <c r="I67" s="14"/>
      <c r="J67" s="25"/>
      <c r="K67" s="25"/>
      <c r="L67" s="25"/>
      <c r="M67" s="10"/>
      <c r="N67" s="26"/>
      <c r="O67" s="26"/>
      <c r="P67" s="27"/>
    </row>
    <row r="68" spans="1:16" ht="15.75">
      <c r="A68" s="14"/>
      <c r="B68" s="16"/>
      <c r="C68" s="14"/>
      <c r="D68" s="14"/>
      <c r="E68" s="14"/>
      <c r="F68" s="59"/>
      <c r="G68" s="60"/>
      <c r="H68" s="14"/>
      <c r="I68" s="14"/>
      <c r="J68" s="25"/>
      <c r="K68" s="25"/>
      <c r="L68" s="25"/>
      <c r="M68" s="10"/>
      <c r="N68" s="26"/>
      <c r="O68" s="26"/>
      <c r="P68" s="27"/>
    </row>
    <row r="69" spans="1:16" ht="30">
      <c r="A69" s="95" t="s">
        <v>26</v>
      </c>
      <c r="B69" s="96"/>
      <c r="C69" s="96"/>
      <c r="D69" s="96"/>
      <c r="E69" s="96"/>
      <c r="F69" s="96"/>
      <c r="G69" s="96"/>
      <c r="H69" s="96"/>
      <c r="I69" s="96"/>
      <c r="J69" s="97"/>
      <c r="K69" s="97"/>
      <c r="L69" s="96"/>
      <c r="M69" s="96"/>
      <c r="N69" s="96"/>
      <c r="O69" s="96"/>
      <c r="P69" s="97" t="s">
        <v>28</v>
      </c>
    </row>
    <row r="70" spans="1:16" s="54" customFormat="1" ht="19.5">
      <c r="A70" s="98"/>
      <c r="B70" s="99"/>
      <c r="C70" s="98"/>
      <c r="D70" s="98"/>
      <c r="E70" s="98"/>
      <c r="F70" s="287"/>
      <c r="G70" s="287"/>
      <c r="H70" s="287"/>
      <c r="I70" s="287"/>
      <c r="J70" s="287"/>
      <c r="K70" s="287"/>
      <c r="L70" s="100"/>
      <c r="M70" s="101"/>
      <c r="N70" s="102"/>
      <c r="O70" s="102"/>
      <c r="P70" s="53"/>
    </row>
    <row r="71" spans="1:16" s="49" customFormat="1" ht="19.5" customHeight="1">
      <c r="A71" s="103"/>
      <c r="B71" s="104"/>
      <c r="C71" s="103"/>
      <c r="D71" s="103"/>
      <c r="E71" s="103"/>
      <c r="F71" s="291" t="s">
        <v>81</v>
      </c>
      <c r="G71" s="291"/>
      <c r="H71" s="291"/>
      <c r="I71" s="291"/>
      <c r="J71" s="291"/>
      <c r="K71" s="291"/>
      <c r="L71" s="105"/>
      <c r="M71" s="106"/>
      <c r="N71" s="107"/>
      <c r="O71" s="107"/>
      <c r="P71" s="48"/>
    </row>
    <row r="72" spans="1:16" s="54" customFormat="1" ht="19.5">
      <c r="A72" s="98"/>
      <c r="B72" s="99"/>
      <c r="C72" s="98"/>
      <c r="D72" s="98"/>
      <c r="E72" s="98"/>
      <c r="F72" s="108"/>
      <c r="G72" s="108"/>
      <c r="H72" s="108"/>
      <c r="I72" s="108"/>
      <c r="J72" s="108"/>
      <c r="K72" s="108"/>
      <c r="L72" s="100"/>
      <c r="M72" s="101"/>
      <c r="N72" s="102"/>
      <c r="O72" s="102"/>
      <c r="P72" s="53"/>
    </row>
    <row r="73" spans="1:16" s="54" customFormat="1" ht="15.75">
      <c r="A73" s="109"/>
      <c r="B73" s="288"/>
      <c r="C73" s="289"/>
      <c r="D73" s="289"/>
      <c r="E73" s="294" t="s">
        <v>64</v>
      </c>
      <c r="F73" s="295"/>
      <c r="G73" s="102"/>
      <c r="H73" s="294" t="s">
        <v>65</v>
      </c>
      <c r="I73" s="295"/>
      <c r="J73" s="109"/>
      <c r="K73" s="294" t="s">
        <v>66</v>
      </c>
      <c r="L73" s="295"/>
      <c r="M73" s="109"/>
      <c r="N73" s="294" t="s">
        <v>67</v>
      </c>
      <c r="O73" s="295"/>
      <c r="P73" s="110"/>
    </row>
    <row r="74" spans="1:16" s="54" customFormat="1" ht="15.75">
      <c r="A74" s="109"/>
      <c r="B74" s="288"/>
      <c r="C74" s="289"/>
      <c r="D74" s="289"/>
      <c r="E74" s="292"/>
      <c r="F74" s="293"/>
      <c r="G74" s="102"/>
      <c r="H74" s="292"/>
      <c r="I74" s="300"/>
      <c r="J74" s="109"/>
      <c r="K74" s="292"/>
      <c r="L74" s="300"/>
      <c r="M74" s="109"/>
      <c r="N74" s="292"/>
      <c r="O74" s="300"/>
      <c r="P74" s="110"/>
    </row>
    <row r="75" spans="1:16" s="54" customFormat="1" ht="13.5">
      <c r="A75" s="109"/>
      <c r="B75" s="195" t="s">
        <v>34</v>
      </c>
      <c r="C75" s="290"/>
      <c r="D75" s="290"/>
      <c r="E75" s="296">
        <f>E51</f>
        <v>2</v>
      </c>
      <c r="F75" s="297"/>
      <c r="G75" s="111"/>
      <c r="H75" s="296">
        <f>H51</f>
        <v>2</v>
      </c>
      <c r="I75" s="297"/>
      <c r="J75" s="109"/>
      <c r="K75" s="296">
        <f>K51</f>
        <v>2</v>
      </c>
      <c r="L75" s="297"/>
      <c r="M75" s="109"/>
      <c r="N75" s="296">
        <f>N51</f>
        <v>2</v>
      </c>
      <c r="O75" s="297"/>
      <c r="P75" s="110"/>
    </row>
    <row r="76" spans="1:16" s="54" customFormat="1" ht="13.5">
      <c r="A76" s="109"/>
      <c r="B76" s="195" t="s">
        <v>69</v>
      </c>
      <c r="C76" s="290"/>
      <c r="D76" s="290"/>
      <c r="E76" s="311">
        <f>E60</f>
        <v>-0.25</v>
      </c>
      <c r="F76" s="312"/>
      <c r="G76" s="111"/>
      <c r="H76" s="311">
        <f>H60</f>
        <v>-0.25</v>
      </c>
      <c r="I76" s="312"/>
      <c r="J76" s="109"/>
      <c r="K76" s="311">
        <f>K60</f>
        <v>-0.25</v>
      </c>
      <c r="L76" s="312"/>
      <c r="M76" s="109"/>
      <c r="N76" s="311">
        <f>N60</f>
        <v>-0.25</v>
      </c>
      <c r="O76" s="312"/>
      <c r="P76" s="110"/>
    </row>
    <row r="77" spans="1:16" s="54" customFormat="1" ht="13.5">
      <c r="A77" s="195" t="s">
        <v>86</v>
      </c>
      <c r="B77" s="196"/>
      <c r="C77" s="196"/>
      <c r="D77" s="197"/>
      <c r="E77" s="307"/>
      <c r="F77" s="308"/>
      <c r="G77" s="111"/>
      <c r="H77" s="307"/>
      <c r="I77" s="308"/>
      <c r="J77" s="109"/>
      <c r="K77" s="307"/>
      <c r="L77" s="308"/>
      <c r="M77" s="109"/>
      <c r="N77" s="307"/>
      <c r="O77" s="308"/>
      <c r="P77" s="110"/>
    </row>
    <row r="78" spans="1:16" s="54" customFormat="1" ht="15.75">
      <c r="A78" s="98"/>
      <c r="B78" s="99"/>
      <c r="C78" s="98"/>
      <c r="D78" s="98"/>
      <c r="E78" s="112"/>
      <c r="F78" s="113"/>
      <c r="G78" s="98"/>
      <c r="H78" s="98"/>
      <c r="I78" s="100"/>
      <c r="J78" s="100"/>
      <c r="K78" s="100"/>
      <c r="L78" s="101"/>
      <c r="M78" s="102"/>
      <c r="N78" s="100"/>
      <c r="O78" s="101"/>
      <c r="P78" s="110"/>
    </row>
    <row r="79" spans="1:16" s="54" customFormat="1" ht="13.5">
      <c r="A79" s="109"/>
      <c r="B79" s="321" t="s">
        <v>21</v>
      </c>
      <c r="C79" s="322"/>
      <c r="D79" s="322"/>
      <c r="E79" s="330"/>
      <c r="F79" s="331"/>
      <c r="G79" s="114"/>
      <c r="H79" s="330"/>
      <c r="I79" s="331"/>
      <c r="J79" s="109"/>
      <c r="K79" s="330"/>
      <c r="L79" s="331"/>
      <c r="M79" s="109"/>
      <c r="N79" s="330"/>
      <c r="O79" s="331"/>
      <c r="P79" s="110"/>
    </row>
    <row r="80" spans="1:16" s="54" customFormat="1" ht="13.5">
      <c r="A80" s="109"/>
      <c r="B80" s="321" t="s">
        <v>22</v>
      </c>
      <c r="C80" s="322"/>
      <c r="D80" s="322"/>
      <c r="E80" s="305"/>
      <c r="F80" s="306"/>
      <c r="G80" s="114"/>
      <c r="H80" s="305"/>
      <c r="I80" s="306"/>
      <c r="J80" s="109"/>
      <c r="K80" s="305"/>
      <c r="L80" s="306"/>
      <c r="M80" s="109"/>
      <c r="N80" s="305"/>
      <c r="O80" s="306"/>
      <c r="P80" s="110"/>
    </row>
    <row r="81" spans="1:1516" s="54" customFormat="1" ht="13.5">
      <c r="A81" s="109"/>
      <c r="B81" s="321" t="s">
        <v>60</v>
      </c>
      <c r="C81" s="322"/>
      <c r="D81" s="322"/>
      <c r="E81" s="305"/>
      <c r="F81" s="306"/>
      <c r="G81" s="114"/>
      <c r="H81" s="305"/>
      <c r="I81" s="306"/>
      <c r="J81" s="114"/>
      <c r="K81" s="305"/>
      <c r="L81" s="306"/>
      <c r="M81" s="109"/>
      <c r="N81" s="305"/>
      <c r="O81" s="306"/>
      <c r="P81" s="110"/>
    </row>
    <row r="82" spans="1:1516" s="54" customFormat="1" ht="13.5">
      <c r="A82" s="109"/>
      <c r="B82" s="325" t="s">
        <v>61</v>
      </c>
      <c r="C82" s="324"/>
      <c r="D82" s="324"/>
      <c r="E82" s="305"/>
      <c r="F82" s="306"/>
      <c r="G82" s="114"/>
      <c r="H82" s="305"/>
      <c r="I82" s="306"/>
      <c r="J82" s="109"/>
      <c r="K82" s="305"/>
      <c r="L82" s="306"/>
      <c r="M82" s="109"/>
      <c r="N82" s="305"/>
      <c r="O82" s="306"/>
      <c r="P82" s="110"/>
    </row>
    <row r="83" spans="1:1516" s="54" customFormat="1" ht="13.5">
      <c r="A83" s="109"/>
      <c r="B83" s="325" t="s">
        <v>70</v>
      </c>
      <c r="C83" s="324"/>
      <c r="D83" s="324"/>
      <c r="E83" s="305"/>
      <c r="F83" s="306"/>
      <c r="G83" s="111"/>
      <c r="H83" s="305"/>
      <c r="I83" s="306"/>
      <c r="J83" s="109"/>
      <c r="K83" s="305"/>
      <c r="L83" s="306"/>
      <c r="M83" s="109"/>
      <c r="N83" s="305"/>
      <c r="O83" s="306"/>
      <c r="P83" s="110"/>
    </row>
    <row r="84" spans="1:1516" s="54" customFormat="1" ht="13.5">
      <c r="A84" s="109"/>
      <c r="B84" s="195" t="s">
        <v>68</v>
      </c>
      <c r="C84" s="290"/>
      <c r="D84" s="290"/>
      <c r="E84" s="298">
        <f>SUM(E79:F83)</f>
        <v>0</v>
      </c>
      <c r="F84" s="299"/>
      <c r="G84" s="115"/>
      <c r="H84" s="298">
        <f>SUM(H79:I83)</f>
        <v>0</v>
      </c>
      <c r="I84" s="299"/>
      <c r="J84" s="109"/>
      <c r="K84" s="298">
        <f>SUM(K79:L83)</f>
        <v>0</v>
      </c>
      <c r="L84" s="299"/>
      <c r="M84" s="109"/>
      <c r="N84" s="298">
        <f>SUM(N79:O83)</f>
        <v>0</v>
      </c>
      <c r="O84" s="299"/>
      <c r="P84" s="110"/>
    </row>
    <row r="85" spans="1:1516" s="56" customFormat="1" ht="13.5">
      <c r="A85" s="109"/>
      <c r="B85" s="109"/>
      <c r="C85" s="109"/>
      <c r="D85" s="116"/>
      <c r="E85" s="117"/>
      <c r="F85" s="116"/>
      <c r="G85" s="116"/>
      <c r="H85" s="117"/>
      <c r="I85" s="116"/>
      <c r="J85" s="109"/>
      <c r="K85" s="117"/>
      <c r="L85" s="109"/>
      <c r="M85" s="109"/>
      <c r="N85" s="117"/>
      <c r="O85" s="109"/>
      <c r="P85" s="110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  <c r="GE85" s="58"/>
      <c r="GF85" s="58"/>
      <c r="GG85" s="58"/>
      <c r="GH85" s="58"/>
      <c r="GI85" s="58"/>
      <c r="GJ85" s="58"/>
      <c r="GK85" s="58"/>
      <c r="GL85" s="58"/>
      <c r="GM85" s="58"/>
      <c r="GN85" s="58"/>
      <c r="GO85" s="58"/>
      <c r="GP85" s="58"/>
      <c r="GQ85" s="58"/>
      <c r="GR85" s="58"/>
      <c r="GS85" s="58"/>
      <c r="GT85" s="58"/>
      <c r="GU85" s="58"/>
      <c r="GV85" s="58"/>
      <c r="GW85" s="58"/>
      <c r="GX85" s="58"/>
      <c r="GY85" s="58"/>
      <c r="GZ85" s="58"/>
      <c r="HA85" s="58"/>
      <c r="HB85" s="58"/>
      <c r="HC85" s="58"/>
      <c r="HD85" s="58"/>
      <c r="HE85" s="58"/>
      <c r="HF85" s="58"/>
      <c r="HG85" s="58"/>
      <c r="HH85" s="58"/>
      <c r="HI85" s="58"/>
      <c r="HJ85" s="58"/>
      <c r="HK85" s="58"/>
      <c r="HL85" s="58"/>
      <c r="HM85" s="58"/>
      <c r="HN85" s="58"/>
      <c r="HO85" s="58"/>
      <c r="HP85" s="58"/>
      <c r="HQ85" s="58"/>
      <c r="HR85" s="58"/>
      <c r="HS85" s="58"/>
      <c r="HT85" s="58"/>
      <c r="HU85" s="58"/>
      <c r="HV85" s="58"/>
      <c r="HW85" s="58"/>
      <c r="HX85" s="58"/>
      <c r="HY85" s="58"/>
      <c r="HZ85" s="58"/>
      <c r="IA85" s="58"/>
      <c r="IB85" s="58"/>
      <c r="IC85" s="58"/>
      <c r="ID85" s="58"/>
      <c r="IE85" s="58"/>
      <c r="IF85" s="58"/>
      <c r="IG85" s="58"/>
      <c r="IH85" s="58"/>
      <c r="II85" s="58"/>
      <c r="IJ85" s="58"/>
      <c r="IK85" s="58"/>
      <c r="IL85" s="58"/>
      <c r="IM85" s="58"/>
      <c r="IN85" s="58"/>
      <c r="IO85" s="58"/>
      <c r="IP85" s="58"/>
      <c r="IQ85" s="58"/>
      <c r="IR85" s="58"/>
      <c r="IS85" s="58"/>
      <c r="IT85" s="58"/>
      <c r="IU85" s="58"/>
      <c r="IV85" s="58"/>
      <c r="IW85" s="58"/>
      <c r="IX85" s="58"/>
      <c r="IY85" s="58"/>
      <c r="IZ85" s="58"/>
      <c r="JA85" s="58"/>
      <c r="JB85" s="58"/>
      <c r="JC85" s="58"/>
      <c r="JD85" s="58"/>
      <c r="JE85" s="58"/>
      <c r="JF85" s="58"/>
      <c r="JG85" s="58"/>
      <c r="JH85" s="58"/>
      <c r="JI85" s="58"/>
      <c r="JJ85" s="58"/>
      <c r="JK85" s="58"/>
      <c r="JL85" s="58"/>
      <c r="JM85" s="58"/>
      <c r="JN85" s="58"/>
      <c r="JO85" s="58"/>
      <c r="JP85" s="58"/>
      <c r="JQ85" s="58"/>
      <c r="JR85" s="58"/>
      <c r="JS85" s="58"/>
      <c r="JT85" s="58"/>
      <c r="JU85" s="58"/>
      <c r="JV85" s="58"/>
      <c r="JW85" s="58"/>
      <c r="JX85" s="58"/>
      <c r="JY85" s="58"/>
      <c r="JZ85" s="58"/>
      <c r="KA85" s="58"/>
      <c r="KB85" s="58"/>
      <c r="KC85" s="58"/>
      <c r="KD85" s="58"/>
      <c r="KE85" s="58"/>
      <c r="KF85" s="58"/>
      <c r="KG85" s="58"/>
      <c r="KH85" s="58"/>
      <c r="KI85" s="58"/>
      <c r="KJ85" s="58"/>
      <c r="KK85" s="58"/>
      <c r="KL85" s="58"/>
      <c r="KM85" s="58"/>
      <c r="KN85" s="58"/>
      <c r="KO85" s="58"/>
      <c r="KP85" s="58"/>
      <c r="KQ85" s="58"/>
      <c r="KR85" s="58"/>
      <c r="KS85" s="58"/>
      <c r="KT85" s="58"/>
      <c r="KU85" s="58"/>
      <c r="KV85" s="58"/>
      <c r="KW85" s="58"/>
      <c r="KX85" s="58"/>
      <c r="KY85" s="58"/>
      <c r="KZ85" s="58"/>
      <c r="LA85" s="58"/>
      <c r="LB85" s="58"/>
      <c r="LC85" s="58"/>
      <c r="LD85" s="58"/>
      <c r="LE85" s="58"/>
      <c r="LF85" s="58"/>
      <c r="LG85" s="58"/>
      <c r="LH85" s="58"/>
      <c r="LI85" s="58"/>
      <c r="LJ85" s="58"/>
      <c r="LK85" s="58"/>
      <c r="LL85" s="58"/>
      <c r="LM85" s="58"/>
      <c r="LN85" s="58"/>
      <c r="LO85" s="58"/>
      <c r="LP85" s="58"/>
      <c r="LQ85" s="58"/>
      <c r="LR85" s="58"/>
      <c r="LS85" s="58"/>
      <c r="LT85" s="58"/>
      <c r="LU85" s="58"/>
      <c r="LV85" s="58"/>
      <c r="LW85" s="58"/>
      <c r="LX85" s="58"/>
      <c r="LY85" s="58"/>
      <c r="LZ85" s="58"/>
      <c r="MA85" s="58"/>
      <c r="MB85" s="58"/>
      <c r="MC85" s="58"/>
      <c r="MD85" s="58"/>
      <c r="ME85" s="58"/>
      <c r="MF85" s="58"/>
      <c r="MG85" s="58"/>
      <c r="MH85" s="58"/>
      <c r="MI85" s="58"/>
      <c r="MJ85" s="58"/>
      <c r="MK85" s="58"/>
      <c r="ML85" s="58"/>
      <c r="MM85" s="58"/>
      <c r="MN85" s="58"/>
      <c r="MO85" s="58"/>
      <c r="MP85" s="58"/>
      <c r="MQ85" s="58"/>
      <c r="MR85" s="58"/>
      <c r="MS85" s="58"/>
      <c r="MT85" s="58"/>
      <c r="MU85" s="58"/>
      <c r="MV85" s="58"/>
      <c r="MW85" s="58"/>
      <c r="MX85" s="58"/>
      <c r="MY85" s="58"/>
      <c r="MZ85" s="58"/>
      <c r="NA85" s="58"/>
      <c r="NB85" s="58"/>
      <c r="NC85" s="58"/>
      <c r="ND85" s="58"/>
      <c r="NE85" s="58"/>
      <c r="NF85" s="58"/>
      <c r="NG85" s="58"/>
      <c r="NH85" s="58"/>
      <c r="NI85" s="58"/>
      <c r="NJ85" s="58"/>
      <c r="NK85" s="58"/>
      <c r="NL85" s="58"/>
      <c r="NM85" s="58"/>
      <c r="NN85" s="58"/>
      <c r="NO85" s="58"/>
      <c r="NP85" s="58"/>
      <c r="NQ85" s="58"/>
      <c r="NR85" s="58"/>
      <c r="NS85" s="58"/>
      <c r="NT85" s="58"/>
      <c r="NU85" s="58"/>
      <c r="NV85" s="58"/>
      <c r="NW85" s="58"/>
      <c r="NX85" s="58"/>
      <c r="NY85" s="58"/>
      <c r="NZ85" s="58"/>
      <c r="OA85" s="58"/>
      <c r="OB85" s="58"/>
      <c r="OC85" s="58"/>
      <c r="OD85" s="58"/>
      <c r="OE85" s="58"/>
      <c r="OF85" s="58"/>
      <c r="OG85" s="58"/>
      <c r="OH85" s="58"/>
      <c r="OI85" s="58"/>
      <c r="OJ85" s="58"/>
      <c r="OK85" s="58"/>
      <c r="OL85" s="58"/>
      <c r="OM85" s="58"/>
      <c r="ON85" s="58"/>
      <c r="OO85" s="58"/>
      <c r="OP85" s="58"/>
      <c r="OQ85" s="58"/>
      <c r="OR85" s="58"/>
      <c r="OS85" s="58"/>
      <c r="OT85" s="58"/>
      <c r="OU85" s="58"/>
      <c r="OV85" s="58"/>
      <c r="OW85" s="58"/>
      <c r="OX85" s="58"/>
      <c r="OY85" s="58"/>
      <c r="OZ85" s="58"/>
      <c r="PA85" s="58"/>
      <c r="PB85" s="58"/>
      <c r="PC85" s="58"/>
      <c r="PD85" s="58"/>
      <c r="PE85" s="58"/>
      <c r="PF85" s="58"/>
      <c r="PG85" s="58"/>
      <c r="PH85" s="58"/>
      <c r="PI85" s="58"/>
      <c r="PJ85" s="58"/>
      <c r="PK85" s="58"/>
      <c r="PL85" s="58"/>
      <c r="PM85" s="58"/>
      <c r="PN85" s="58"/>
      <c r="PO85" s="58"/>
      <c r="PP85" s="58"/>
      <c r="PQ85" s="58"/>
      <c r="PR85" s="58"/>
      <c r="PS85" s="58"/>
      <c r="PT85" s="58"/>
      <c r="PU85" s="58"/>
      <c r="PV85" s="58"/>
      <c r="PW85" s="58"/>
      <c r="PX85" s="58"/>
      <c r="PY85" s="58"/>
      <c r="PZ85" s="58"/>
      <c r="QA85" s="58"/>
      <c r="QB85" s="58"/>
      <c r="QC85" s="58"/>
      <c r="QD85" s="58"/>
      <c r="QE85" s="58"/>
      <c r="QF85" s="58"/>
      <c r="QG85" s="58"/>
      <c r="QH85" s="58"/>
      <c r="QI85" s="58"/>
      <c r="QJ85" s="58"/>
      <c r="QK85" s="58"/>
      <c r="QL85" s="58"/>
      <c r="QM85" s="58"/>
      <c r="QN85" s="58"/>
      <c r="QO85" s="58"/>
      <c r="QP85" s="58"/>
      <c r="QQ85" s="58"/>
      <c r="QR85" s="58"/>
      <c r="QS85" s="58"/>
      <c r="QT85" s="58"/>
      <c r="QU85" s="58"/>
      <c r="QV85" s="58"/>
      <c r="QW85" s="58"/>
      <c r="QX85" s="58"/>
      <c r="QY85" s="58"/>
      <c r="QZ85" s="58"/>
      <c r="RA85" s="58"/>
      <c r="RB85" s="58"/>
      <c r="RC85" s="58"/>
      <c r="RD85" s="58"/>
      <c r="RE85" s="58"/>
      <c r="RF85" s="58"/>
      <c r="RG85" s="58"/>
      <c r="RH85" s="58"/>
      <c r="RI85" s="58"/>
      <c r="RJ85" s="58"/>
      <c r="RK85" s="58"/>
      <c r="RL85" s="58"/>
      <c r="RM85" s="58"/>
      <c r="RN85" s="58"/>
      <c r="RO85" s="58"/>
      <c r="RP85" s="58"/>
      <c r="RQ85" s="58"/>
      <c r="RR85" s="58"/>
      <c r="RS85" s="58"/>
      <c r="RT85" s="58"/>
      <c r="RU85" s="58"/>
      <c r="RV85" s="58"/>
      <c r="RW85" s="58"/>
      <c r="RX85" s="58"/>
      <c r="RY85" s="58"/>
      <c r="RZ85" s="58"/>
      <c r="SA85" s="58"/>
      <c r="SB85" s="58"/>
      <c r="SC85" s="58"/>
      <c r="SD85" s="58"/>
      <c r="SE85" s="58"/>
      <c r="SF85" s="58"/>
      <c r="SG85" s="58"/>
      <c r="SH85" s="58"/>
      <c r="SI85" s="58"/>
      <c r="SJ85" s="58"/>
      <c r="SK85" s="58"/>
      <c r="SL85" s="58"/>
      <c r="SM85" s="58"/>
      <c r="SN85" s="58"/>
      <c r="SO85" s="58"/>
      <c r="SP85" s="58"/>
      <c r="SQ85" s="58"/>
      <c r="SR85" s="58"/>
      <c r="SS85" s="58"/>
      <c r="ST85" s="58"/>
      <c r="SU85" s="58"/>
      <c r="SV85" s="58"/>
      <c r="SW85" s="58"/>
      <c r="SX85" s="58"/>
      <c r="SY85" s="58"/>
      <c r="SZ85" s="58"/>
      <c r="TA85" s="58"/>
      <c r="TB85" s="58"/>
      <c r="TC85" s="58"/>
      <c r="TD85" s="58"/>
      <c r="TE85" s="58"/>
      <c r="TF85" s="58"/>
      <c r="TG85" s="58"/>
      <c r="TH85" s="58"/>
      <c r="TI85" s="58"/>
      <c r="TJ85" s="58"/>
      <c r="TK85" s="58"/>
      <c r="TL85" s="58"/>
      <c r="TM85" s="58"/>
      <c r="TN85" s="58"/>
      <c r="TO85" s="58"/>
      <c r="TP85" s="58"/>
      <c r="TQ85" s="58"/>
      <c r="TR85" s="58"/>
      <c r="TS85" s="58"/>
      <c r="TT85" s="58"/>
      <c r="TU85" s="58"/>
      <c r="TV85" s="58"/>
      <c r="TW85" s="58"/>
      <c r="TX85" s="58"/>
      <c r="TY85" s="58"/>
      <c r="TZ85" s="58"/>
      <c r="UA85" s="58"/>
      <c r="UB85" s="58"/>
      <c r="UC85" s="58"/>
      <c r="UD85" s="58"/>
      <c r="UE85" s="58"/>
      <c r="UF85" s="58"/>
      <c r="UG85" s="58"/>
      <c r="UH85" s="58"/>
      <c r="UI85" s="58"/>
      <c r="UJ85" s="58"/>
      <c r="UK85" s="58"/>
      <c r="UL85" s="58"/>
      <c r="UM85" s="58"/>
      <c r="UN85" s="58"/>
      <c r="UO85" s="58"/>
      <c r="UP85" s="58"/>
      <c r="UQ85" s="58"/>
      <c r="UR85" s="58"/>
      <c r="US85" s="58"/>
      <c r="UT85" s="58"/>
      <c r="UU85" s="58"/>
      <c r="UV85" s="58"/>
      <c r="UW85" s="58"/>
      <c r="UX85" s="58"/>
      <c r="UY85" s="58"/>
      <c r="UZ85" s="58"/>
      <c r="VA85" s="58"/>
      <c r="VB85" s="58"/>
      <c r="VC85" s="58"/>
      <c r="VD85" s="58"/>
      <c r="VE85" s="58"/>
      <c r="VF85" s="58"/>
      <c r="VG85" s="58"/>
      <c r="VH85" s="58"/>
      <c r="VI85" s="58"/>
      <c r="VJ85" s="58"/>
      <c r="VK85" s="58"/>
      <c r="VL85" s="58"/>
      <c r="VM85" s="58"/>
      <c r="VN85" s="58"/>
      <c r="VO85" s="58"/>
      <c r="VP85" s="58"/>
      <c r="VQ85" s="58"/>
      <c r="VR85" s="58"/>
      <c r="VS85" s="58"/>
      <c r="VT85" s="58"/>
      <c r="VU85" s="58"/>
      <c r="VV85" s="58"/>
      <c r="VW85" s="58"/>
      <c r="VX85" s="58"/>
      <c r="VY85" s="58"/>
      <c r="VZ85" s="58"/>
      <c r="WA85" s="58"/>
      <c r="WB85" s="58"/>
      <c r="WC85" s="58"/>
      <c r="WD85" s="58"/>
      <c r="WE85" s="58"/>
      <c r="WF85" s="58"/>
      <c r="WG85" s="58"/>
      <c r="WH85" s="58"/>
      <c r="WI85" s="58"/>
      <c r="WJ85" s="58"/>
      <c r="WK85" s="58"/>
      <c r="WL85" s="58"/>
      <c r="WM85" s="58"/>
      <c r="WN85" s="58"/>
      <c r="WO85" s="58"/>
      <c r="WP85" s="58"/>
      <c r="WQ85" s="58"/>
      <c r="WR85" s="58"/>
      <c r="WS85" s="58"/>
      <c r="WT85" s="58"/>
      <c r="WU85" s="58"/>
      <c r="WV85" s="58"/>
      <c r="WW85" s="58"/>
      <c r="WX85" s="58"/>
      <c r="WY85" s="58"/>
      <c r="WZ85" s="58"/>
      <c r="XA85" s="58"/>
      <c r="XB85" s="58"/>
      <c r="XC85" s="58"/>
      <c r="XD85" s="58"/>
      <c r="XE85" s="58"/>
      <c r="XF85" s="58"/>
      <c r="XG85" s="58"/>
      <c r="XH85" s="58"/>
      <c r="XI85" s="58"/>
      <c r="XJ85" s="58"/>
      <c r="XK85" s="58"/>
      <c r="XL85" s="58"/>
      <c r="XM85" s="58"/>
      <c r="XN85" s="58"/>
      <c r="XO85" s="58"/>
      <c r="XP85" s="58"/>
      <c r="XQ85" s="58"/>
      <c r="XR85" s="58"/>
      <c r="XS85" s="58"/>
      <c r="XT85" s="58"/>
      <c r="XU85" s="58"/>
      <c r="XV85" s="58"/>
      <c r="XW85" s="58"/>
      <c r="XX85" s="58"/>
      <c r="XY85" s="58"/>
      <c r="XZ85" s="58"/>
      <c r="YA85" s="58"/>
      <c r="YB85" s="58"/>
      <c r="YC85" s="58"/>
      <c r="YD85" s="58"/>
      <c r="YE85" s="58"/>
      <c r="YF85" s="58"/>
      <c r="YG85" s="58"/>
      <c r="YH85" s="58"/>
      <c r="YI85" s="58"/>
      <c r="YJ85" s="58"/>
      <c r="YK85" s="58"/>
      <c r="YL85" s="58"/>
      <c r="YM85" s="58"/>
      <c r="YN85" s="58"/>
      <c r="YO85" s="58"/>
      <c r="YP85" s="58"/>
      <c r="YQ85" s="58"/>
      <c r="YR85" s="58"/>
      <c r="YS85" s="58"/>
      <c r="YT85" s="58"/>
      <c r="YU85" s="58"/>
      <c r="YV85" s="58"/>
      <c r="YW85" s="58"/>
      <c r="YX85" s="58"/>
      <c r="YY85" s="58"/>
      <c r="YZ85" s="58"/>
      <c r="ZA85" s="58"/>
      <c r="ZB85" s="58"/>
      <c r="ZC85" s="58"/>
      <c r="ZD85" s="58"/>
      <c r="ZE85" s="58"/>
      <c r="ZF85" s="58"/>
      <c r="ZG85" s="58"/>
      <c r="ZH85" s="58"/>
      <c r="ZI85" s="58"/>
      <c r="ZJ85" s="58"/>
      <c r="ZK85" s="58"/>
      <c r="ZL85" s="58"/>
      <c r="ZM85" s="58"/>
      <c r="ZN85" s="58"/>
      <c r="ZO85" s="58"/>
      <c r="ZP85" s="58"/>
      <c r="ZQ85" s="58"/>
      <c r="ZR85" s="58"/>
      <c r="ZS85" s="58"/>
      <c r="ZT85" s="58"/>
      <c r="ZU85" s="58"/>
      <c r="ZV85" s="58"/>
      <c r="ZW85" s="58"/>
      <c r="ZX85" s="58"/>
      <c r="ZY85" s="58"/>
      <c r="ZZ85" s="58"/>
      <c r="AAA85" s="58"/>
      <c r="AAB85" s="58"/>
      <c r="AAC85" s="58"/>
      <c r="AAD85" s="58"/>
      <c r="AAE85" s="58"/>
      <c r="AAF85" s="58"/>
      <c r="AAG85" s="58"/>
      <c r="AAH85" s="58"/>
      <c r="AAI85" s="58"/>
      <c r="AAJ85" s="58"/>
      <c r="AAK85" s="58"/>
      <c r="AAL85" s="58"/>
      <c r="AAM85" s="58"/>
      <c r="AAN85" s="58"/>
      <c r="AAO85" s="58"/>
      <c r="AAP85" s="58"/>
      <c r="AAQ85" s="58"/>
      <c r="AAR85" s="58"/>
      <c r="AAS85" s="58"/>
      <c r="AAT85" s="58"/>
      <c r="AAU85" s="58"/>
      <c r="AAV85" s="58"/>
      <c r="AAW85" s="58"/>
      <c r="AAX85" s="58"/>
      <c r="AAY85" s="58"/>
      <c r="AAZ85" s="58"/>
      <c r="ABA85" s="58"/>
      <c r="ABB85" s="58"/>
      <c r="ABC85" s="58"/>
      <c r="ABD85" s="58"/>
      <c r="ABE85" s="58"/>
      <c r="ABF85" s="58"/>
      <c r="ABG85" s="58"/>
      <c r="ABH85" s="58"/>
      <c r="ABI85" s="58"/>
      <c r="ABJ85" s="58"/>
      <c r="ABK85" s="58"/>
      <c r="ABL85" s="58"/>
      <c r="ABM85" s="58"/>
      <c r="ABN85" s="58"/>
      <c r="ABO85" s="58"/>
      <c r="ABP85" s="58"/>
      <c r="ABQ85" s="58"/>
      <c r="ABR85" s="58"/>
      <c r="ABS85" s="58"/>
      <c r="ABT85" s="58"/>
      <c r="ABU85" s="58"/>
      <c r="ABV85" s="58"/>
      <c r="ABW85" s="58"/>
      <c r="ABX85" s="58"/>
      <c r="ABY85" s="58"/>
      <c r="ABZ85" s="58"/>
      <c r="ACA85" s="58"/>
      <c r="ACB85" s="58"/>
      <c r="ACC85" s="58"/>
      <c r="ACD85" s="58"/>
      <c r="ACE85" s="58"/>
      <c r="ACF85" s="58"/>
      <c r="ACG85" s="58"/>
      <c r="ACH85" s="58"/>
      <c r="ACI85" s="58"/>
      <c r="ACJ85" s="58"/>
      <c r="ACK85" s="58"/>
      <c r="ACL85" s="58"/>
      <c r="ACM85" s="58"/>
      <c r="ACN85" s="58"/>
      <c r="ACO85" s="58"/>
      <c r="ACP85" s="58"/>
      <c r="ACQ85" s="58"/>
      <c r="ACR85" s="58"/>
      <c r="ACS85" s="58"/>
      <c r="ACT85" s="58"/>
      <c r="ACU85" s="58"/>
      <c r="ACV85" s="58"/>
      <c r="ACW85" s="58"/>
      <c r="ACX85" s="58"/>
      <c r="ACY85" s="58"/>
      <c r="ACZ85" s="58"/>
      <c r="ADA85" s="58"/>
      <c r="ADB85" s="58"/>
      <c r="ADC85" s="58"/>
      <c r="ADD85" s="58"/>
      <c r="ADE85" s="58"/>
      <c r="ADF85" s="58"/>
      <c r="ADG85" s="58"/>
      <c r="ADH85" s="58"/>
      <c r="ADI85" s="58"/>
      <c r="ADJ85" s="58"/>
      <c r="ADK85" s="58"/>
      <c r="ADL85" s="58"/>
      <c r="ADM85" s="58"/>
      <c r="ADN85" s="58"/>
      <c r="ADO85" s="58"/>
      <c r="ADP85" s="58"/>
      <c r="ADQ85" s="58"/>
      <c r="ADR85" s="58"/>
      <c r="ADS85" s="58"/>
      <c r="ADT85" s="58"/>
      <c r="ADU85" s="58"/>
      <c r="ADV85" s="58"/>
      <c r="ADW85" s="58"/>
      <c r="ADX85" s="58"/>
      <c r="ADY85" s="58"/>
      <c r="ADZ85" s="58"/>
      <c r="AEA85" s="58"/>
      <c r="AEB85" s="58"/>
      <c r="AEC85" s="58"/>
      <c r="AED85" s="58"/>
      <c r="AEE85" s="58"/>
      <c r="AEF85" s="58"/>
      <c r="AEG85" s="58"/>
      <c r="AEH85" s="58"/>
      <c r="AEI85" s="58"/>
      <c r="AEJ85" s="58"/>
      <c r="AEK85" s="58"/>
      <c r="AEL85" s="58"/>
      <c r="AEM85" s="58"/>
      <c r="AEN85" s="58"/>
      <c r="AEO85" s="58"/>
      <c r="AEP85" s="58"/>
      <c r="AEQ85" s="58"/>
      <c r="AER85" s="58"/>
      <c r="AES85" s="58"/>
      <c r="AET85" s="58"/>
      <c r="AEU85" s="58"/>
      <c r="AEV85" s="58"/>
      <c r="AEW85" s="58"/>
      <c r="AEX85" s="58"/>
      <c r="AEY85" s="58"/>
      <c r="AEZ85" s="58"/>
      <c r="AFA85" s="58"/>
      <c r="AFB85" s="58"/>
      <c r="AFC85" s="58"/>
      <c r="AFD85" s="58"/>
      <c r="AFE85" s="58"/>
      <c r="AFF85" s="58"/>
      <c r="AFG85" s="58"/>
      <c r="AFH85" s="58"/>
      <c r="AFI85" s="58"/>
      <c r="AFJ85" s="58"/>
      <c r="AFK85" s="58"/>
      <c r="AFL85" s="58"/>
      <c r="AFM85" s="58"/>
      <c r="AFN85" s="58"/>
      <c r="AFO85" s="58"/>
      <c r="AFP85" s="58"/>
      <c r="AFQ85" s="58"/>
      <c r="AFR85" s="58"/>
      <c r="AFS85" s="58"/>
      <c r="AFT85" s="58"/>
      <c r="AFU85" s="58"/>
      <c r="AFV85" s="58"/>
      <c r="AFW85" s="58"/>
      <c r="AFX85" s="58"/>
      <c r="AFY85" s="58"/>
      <c r="AFZ85" s="58"/>
      <c r="AGA85" s="58"/>
      <c r="AGB85" s="58"/>
      <c r="AGC85" s="58"/>
      <c r="AGD85" s="58"/>
      <c r="AGE85" s="58"/>
      <c r="AGF85" s="58"/>
      <c r="AGG85" s="58"/>
      <c r="AGH85" s="58"/>
      <c r="AGI85" s="58"/>
      <c r="AGJ85" s="58"/>
      <c r="AGK85" s="58"/>
      <c r="AGL85" s="58"/>
      <c r="AGM85" s="58"/>
      <c r="AGN85" s="58"/>
      <c r="AGO85" s="58"/>
      <c r="AGP85" s="58"/>
      <c r="AGQ85" s="58"/>
      <c r="AGR85" s="58"/>
      <c r="AGS85" s="58"/>
      <c r="AGT85" s="58"/>
      <c r="AGU85" s="58"/>
      <c r="AGV85" s="58"/>
      <c r="AGW85" s="58"/>
      <c r="AGX85" s="58"/>
      <c r="AGY85" s="58"/>
      <c r="AGZ85" s="58"/>
      <c r="AHA85" s="58"/>
      <c r="AHB85" s="58"/>
      <c r="AHC85" s="58"/>
      <c r="AHD85" s="58"/>
      <c r="AHE85" s="58"/>
      <c r="AHF85" s="58"/>
      <c r="AHG85" s="58"/>
      <c r="AHH85" s="58"/>
      <c r="AHI85" s="58"/>
      <c r="AHJ85" s="58"/>
      <c r="AHK85" s="58"/>
      <c r="AHL85" s="58"/>
      <c r="AHM85" s="58"/>
      <c r="AHN85" s="58"/>
      <c r="AHO85" s="58"/>
      <c r="AHP85" s="58"/>
      <c r="AHQ85" s="58"/>
      <c r="AHR85" s="58"/>
      <c r="AHS85" s="58"/>
      <c r="AHT85" s="58"/>
      <c r="AHU85" s="58"/>
      <c r="AHV85" s="58"/>
      <c r="AHW85" s="58"/>
      <c r="AHX85" s="58"/>
      <c r="AHY85" s="58"/>
      <c r="AHZ85" s="58"/>
      <c r="AIA85" s="58"/>
      <c r="AIB85" s="58"/>
      <c r="AIC85" s="58"/>
      <c r="AID85" s="58"/>
      <c r="AIE85" s="58"/>
      <c r="AIF85" s="58"/>
      <c r="AIG85" s="58"/>
      <c r="AIH85" s="58"/>
      <c r="AII85" s="58"/>
      <c r="AIJ85" s="58"/>
      <c r="AIK85" s="58"/>
      <c r="AIL85" s="58"/>
      <c r="AIM85" s="58"/>
      <c r="AIN85" s="58"/>
      <c r="AIO85" s="58"/>
      <c r="AIP85" s="58"/>
      <c r="AIQ85" s="58"/>
      <c r="AIR85" s="58"/>
      <c r="AIS85" s="58"/>
      <c r="AIT85" s="58"/>
      <c r="AIU85" s="58"/>
      <c r="AIV85" s="58"/>
      <c r="AIW85" s="58"/>
      <c r="AIX85" s="58"/>
      <c r="AIY85" s="58"/>
      <c r="AIZ85" s="58"/>
      <c r="AJA85" s="58"/>
      <c r="AJB85" s="58"/>
      <c r="AJC85" s="58"/>
      <c r="AJD85" s="58"/>
      <c r="AJE85" s="58"/>
      <c r="AJF85" s="58"/>
      <c r="AJG85" s="58"/>
      <c r="AJH85" s="58"/>
      <c r="AJI85" s="58"/>
      <c r="AJJ85" s="58"/>
      <c r="AJK85" s="58"/>
      <c r="AJL85" s="58"/>
      <c r="AJM85" s="58"/>
      <c r="AJN85" s="58"/>
      <c r="AJO85" s="58"/>
      <c r="AJP85" s="58"/>
      <c r="AJQ85" s="58"/>
      <c r="AJR85" s="58"/>
      <c r="AJS85" s="58"/>
      <c r="AJT85" s="58"/>
      <c r="AJU85" s="58"/>
      <c r="AJV85" s="58"/>
      <c r="AJW85" s="58"/>
      <c r="AJX85" s="58"/>
      <c r="AJY85" s="58"/>
      <c r="AJZ85" s="58"/>
      <c r="AKA85" s="58"/>
      <c r="AKB85" s="58"/>
      <c r="AKC85" s="58"/>
      <c r="AKD85" s="58"/>
      <c r="AKE85" s="58"/>
      <c r="AKF85" s="58"/>
      <c r="AKG85" s="58"/>
      <c r="AKH85" s="58"/>
      <c r="AKI85" s="58"/>
      <c r="AKJ85" s="58"/>
      <c r="AKK85" s="58"/>
      <c r="AKL85" s="58"/>
      <c r="AKM85" s="58"/>
      <c r="AKN85" s="58"/>
      <c r="AKO85" s="58"/>
      <c r="AKP85" s="58"/>
      <c r="AKQ85" s="58"/>
      <c r="AKR85" s="58"/>
      <c r="AKS85" s="58"/>
      <c r="AKT85" s="58"/>
      <c r="AKU85" s="58"/>
      <c r="AKV85" s="58"/>
      <c r="AKW85" s="58"/>
      <c r="AKX85" s="58"/>
      <c r="AKY85" s="58"/>
      <c r="AKZ85" s="58"/>
      <c r="ALA85" s="58"/>
      <c r="ALB85" s="58"/>
      <c r="ALC85" s="58"/>
      <c r="ALD85" s="58"/>
      <c r="ALE85" s="58"/>
      <c r="ALF85" s="58"/>
      <c r="ALG85" s="58"/>
      <c r="ALH85" s="58"/>
      <c r="ALI85" s="58"/>
      <c r="ALJ85" s="58"/>
      <c r="ALK85" s="58"/>
      <c r="ALL85" s="58"/>
      <c r="ALM85" s="58"/>
      <c r="ALN85" s="58"/>
      <c r="ALO85" s="58"/>
      <c r="ALP85" s="58"/>
      <c r="ALQ85" s="58"/>
      <c r="ALR85" s="58"/>
      <c r="ALS85" s="58"/>
      <c r="ALT85" s="58"/>
      <c r="ALU85" s="58"/>
      <c r="ALV85" s="58"/>
      <c r="ALW85" s="58"/>
      <c r="ALX85" s="58"/>
      <c r="ALY85" s="58"/>
      <c r="ALZ85" s="58"/>
      <c r="AMA85" s="58"/>
      <c r="AMB85" s="58"/>
      <c r="AMC85" s="58"/>
      <c r="AMD85" s="58"/>
      <c r="AME85" s="58"/>
      <c r="AMF85" s="58"/>
      <c r="AMG85" s="58"/>
      <c r="AMH85" s="58"/>
      <c r="AMI85" s="58"/>
      <c r="AMJ85" s="58"/>
      <c r="AMK85" s="58"/>
      <c r="AML85" s="58"/>
      <c r="AMM85" s="58"/>
      <c r="AMN85" s="58"/>
      <c r="AMO85" s="58"/>
      <c r="AMP85" s="58"/>
      <c r="AMQ85" s="58"/>
      <c r="AMR85" s="58"/>
      <c r="AMS85" s="58"/>
      <c r="AMT85" s="58"/>
      <c r="AMU85" s="58"/>
      <c r="AMV85" s="58"/>
      <c r="AMW85" s="58"/>
      <c r="AMX85" s="58"/>
      <c r="AMY85" s="58"/>
      <c r="AMZ85" s="58"/>
      <c r="ANA85" s="58"/>
      <c r="ANB85" s="58"/>
      <c r="ANC85" s="58"/>
      <c r="AND85" s="58"/>
      <c r="ANE85" s="58"/>
      <c r="ANF85" s="58"/>
      <c r="ANG85" s="58"/>
      <c r="ANH85" s="58"/>
      <c r="ANI85" s="58"/>
      <c r="ANJ85" s="58"/>
      <c r="ANK85" s="58"/>
      <c r="ANL85" s="58"/>
      <c r="ANM85" s="58"/>
      <c r="ANN85" s="58"/>
      <c r="ANO85" s="58"/>
      <c r="ANP85" s="58"/>
      <c r="ANQ85" s="58"/>
      <c r="ANR85" s="58"/>
      <c r="ANS85" s="58"/>
      <c r="ANT85" s="58"/>
      <c r="ANU85" s="58"/>
      <c r="ANV85" s="58"/>
      <c r="ANW85" s="58"/>
      <c r="ANX85" s="58"/>
      <c r="ANY85" s="58"/>
      <c r="ANZ85" s="58"/>
      <c r="AOA85" s="58"/>
      <c r="AOB85" s="58"/>
      <c r="AOC85" s="58"/>
      <c r="AOD85" s="58"/>
      <c r="AOE85" s="58"/>
      <c r="AOF85" s="58"/>
      <c r="AOG85" s="58"/>
      <c r="AOH85" s="58"/>
      <c r="AOI85" s="58"/>
      <c r="AOJ85" s="58"/>
      <c r="AOK85" s="58"/>
      <c r="AOL85" s="58"/>
      <c r="AOM85" s="58"/>
      <c r="AON85" s="58"/>
      <c r="AOO85" s="58"/>
      <c r="AOP85" s="58"/>
      <c r="AOQ85" s="58"/>
      <c r="AOR85" s="58"/>
      <c r="AOS85" s="58"/>
      <c r="AOT85" s="58"/>
      <c r="AOU85" s="58"/>
      <c r="AOV85" s="58"/>
      <c r="AOW85" s="58"/>
      <c r="AOX85" s="58"/>
      <c r="AOY85" s="58"/>
      <c r="AOZ85" s="58"/>
      <c r="APA85" s="58"/>
      <c r="APB85" s="58"/>
      <c r="APC85" s="58"/>
      <c r="APD85" s="58"/>
      <c r="APE85" s="58"/>
      <c r="APF85" s="58"/>
      <c r="APG85" s="58"/>
      <c r="APH85" s="58"/>
      <c r="API85" s="58"/>
      <c r="APJ85" s="58"/>
      <c r="APK85" s="58"/>
      <c r="APL85" s="58"/>
      <c r="APM85" s="58"/>
      <c r="APN85" s="58"/>
      <c r="APO85" s="58"/>
      <c r="APP85" s="58"/>
      <c r="APQ85" s="58"/>
      <c r="APR85" s="58"/>
      <c r="APS85" s="58"/>
      <c r="APT85" s="58"/>
      <c r="APU85" s="58"/>
      <c r="APV85" s="58"/>
      <c r="APW85" s="58"/>
      <c r="APX85" s="58"/>
      <c r="APY85" s="58"/>
      <c r="APZ85" s="58"/>
      <c r="AQA85" s="58"/>
      <c r="AQB85" s="58"/>
      <c r="AQC85" s="58"/>
      <c r="AQD85" s="58"/>
      <c r="AQE85" s="58"/>
      <c r="AQF85" s="58"/>
      <c r="AQG85" s="58"/>
      <c r="AQH85" s="58"/>
      <c r="AQI85" s="58"/>
      <c r="AQJ85" s="58"/>
      <c r="AQK85" s="58"/>
      <c r="AQL85" s="58"/>
      <c r="AQM85" s="58"/>
      <c r="AQN85" s="58"/>
      <c r="AQO85" s="58"/>
      <c r="AQP85" s="58"/>
      <c r="AQQ85" s="58"/>
      <c r="AQR85" s="58"/>
      <c r="AQS85" s="58"/>
      <c r="AQT85" s="58"/>
      <c r="AQU85" s="58"/>
      <c r="AQV85" s="58"/>
      <c r="AQW85" s="58"/>
      <c r="AQX85" s="58"/>
      <c r="AQY85" s="58"/>
      <c r="AQZ85" s="58"/>
      <c r="ARA85" s="58"/>
      <c r="ARB85" s="58"/>
      <c r="ARC85" s="58"/>
      <c r="ARD85" s="58"/>
      <c r="ARE85" s="58"/>
      <c r="ARF85" s="58"/>
      <c r="ARG85" s="58"/>
      <c r="ARH85" s="58"/>
      <c r="ARI85" s="58"/>
      <c r="ARJ85" s="58"/>
      <c r="ARK85" s="58"/>
      <c r="ARL85" s="58"/>
      <c r="ARM85" s="58"/>
      <c r="ARN85" s="58"/>
      <c r="ARO85" s="58"/>
      <c r="ARP85" s="58"/>
      <c r="ARQ85" s="58"/>
      <c r="ARR85" s="58"/>
      <c r="ARS85" s="58"/>
      <c r="ART85" s="58"/>
      <c r="ARU85" s="58"/>
      <c r="ARV85" s="58"/>
      <c r="ARW85" s="58"/>
      <c r="ARX85" s="58"/>
      <c r="ARY85" s="58"/>
      <c r="ARZ85" s="58"/>
      <c r="ASA85" s="58"/>
      <c r="ASB85" s="58"/>
      <c r="ASC85" s="58"/>
      <c r="ASD85" s="58"/>
      <c r="ASE85" s="58"/>
      <c r="ASF85" s="58"/>
      <c r="ASG85" s="58"/>
      <c r="ASH85" s="58"/>
      <c r="ASI85" s="58"/>
      <c r="ASJ85" s="58"/>
      <c r="ASK85" s="58"/>
      <c r="ASL85" s="58"/>
      <c r="ASM85" s="58"/>
      <c r="ASN85" s="58"/>
      <c r="ASO85" s="58"/>
      <c r="ASP85" s="58"/>
      <c r="ASQ85" s="58"/>
      <c r="ASR85" s="58"/>
      <c r="ASS85" s="58"/>
      <c r="AST85" s="58"/>
      <c r="ASU85" s="58"/>
      <c r="ASV85" s="58"/>
      <c r="ASW85" s="58"/>
      <c r="ASX85" s="58"/>
      <c r="ASY85" s="58"/>
      <c r="ASZ85" s="58"/>
      <c r="ATA85" s="58"/>
      <c r="ATB85" s="58"/>
      <c r="ATC85" s="58"/>
      <c r="ATD85" s="58"/>
      <c r="ATE85" s="58"/>
      <c r="ATF85" s="58"/>
      <c r="ATG85" s="58"/>
      <c r="ATH85" s="58"/>
      <c r="ATI85" s="58"/>
      <c r="ATJ85" s="58"/>
      <c r="ATK85" s="58"/>
      <c r="ATL85" s="58"/>
      <c r="ATM85" s="58"/>
      <c r="ATN85" s="58"/>
      <c r="ATO85" s="58"/>
      <c r="ATP85" s="58"/>
      <c r="ATQ85" s="58"/>
      <c r="ATR85" s="58"/>
      <c r="ATS85" s="58"/>
      <c r="ATT85" s="58"/>
      <c r="ATU85" s="58"/>
      <c r="ATV85" s="58"/>
      <c r="ATW85" s="58"/>
      <c r="ATX85" s="58"/>
      <c r="ATY85" s="58"/>
      <c r="ATZ85" s="58"/>
      <c r="AUA85" s="58"/>
      <c r="AUB85" s="58"/>
      <c r="AUC85" s="58"/>
      <c r="AUD85" s="58"/>
      <c r="AUE85" s="58"/>
      <c r="AUF85" s="58"/>
      <c r="AUG85" s="58"/>
      <c r="AUH85" s="58"/>
      <c r="AUI85" s="58"/>
      <c r="AUJ85" s="58"/>
      <c r="AUK85" s="58"/>
      <c r="AUL85" s="58"/>
      <c r="AUM85" s="58"/>
      <c r="AUN85" s="58"/>
      <c r="AUO85" s="58"/>
      <c r="AUP85" s="58"/>
      <c r="AUQ85" s="58"/>
      <c r="AUR85" s="58"/>
      <c r="AUS85" s="58"/>
      <c r="AUT85" s="58"/>
      <c r="AUU85" s="58"/>
      <c r="AUV85" s="58"/>
      <c r="AUW85" s="58"/>
      <c r="AUX85" s="58"/>
      <c r="AUY85" s="58"/>
      <c r="AUZ85" s="58"/>
      <c r="AVA85" s="58"/>
      <c r="AVB85" s="58"/>
      <c r="AVC85" s="58"/>
      <c r="AVD85" s="58"/>
      <c r="AVE85" s="58"/>
      <c r="AVF85" s="58"/>
      <c r="AVG85" s="58"/>
      <c r="AVH85" s="58"/>
      <c r="AVI85" s="58"/>
      <c r="AVJ85" s="58"/>
      <c r="AVK85" s="58"/>
      <c r="AVL85" s="58"/>
      <c r="AVM85" s="58"/>
      <c r="AVN85" s="58"/>
      <c r="AVO85" s="58"/>
      <c r="AVP85" s="58"/>
      <c r="AVQ85" s="58"/>
      <c r="AVR85" s="58"/>
      <c r="AVS85" s="58"/>
      <c r="AVT85" s="58"/>
      <c r="AVU85" s="58"/>
      <c r="AVV85" s="58"/>
      <c r="AVW85" s="58"/>
      <c r="AVX85" s="58"/>
      <c r="AVY85" s="58"/>
      <c r="AVZ85" s="58"/>
      <c r="AWA85" s="58"/>
      <c r="AWB85" s="58"/>
      <c r="AWC85" s="58"/>
      <c r="AWD85" s="58"/>
      <c r="AWE85" s="58"/>
      <c r="AWF85" s="58"/>
      <c r="AWG85" s="58"/>
      <c r="AWH85" s="58"/>
      <c r="AWI85" s="58"/>
      <c r="AWJ85" s="58"/>
      <c r="AWK85" s="58"/>
      <c r="AWL85" s="58"/>
      <c r="AWM85" s="58"/>
      <c r="AWN85" s="58"/>
      <c r="AWO85" s="58"/>
      <c r="AWP85" s="58"/>
      <c r="AWQ85" s="58"/>
      <c r="AWR85" s="58"/>
      <c r="AWS85" s="58"/>
      <c r="AWT85" s="58"/>
      <c r="AWU85" s="58"/>
      <c r="AWV85" s="58"/>
      <c r="AWW85" s="58"/>
      <c r="AWX85" s="58"/>
      <c r="AWY85" s="58"/>
      <c r="AWZ85" s="58"/>
      <c r="AXA85" s="58"/>
      <c r="AXB85" s="58"/>
      <c r="AXC85" s="58"/>
      <c r="AXD85" s="58"/>
      <c r="AXE85" s="58"/>
      <c r="AXF85" s="58"/>
      <c r="AXG85" s="58"/>
      <c r="AXH85" s="58"/>
      <c r="AXI85" s="58"/>
      <c r="AXJ85" s="58"/>
      <c r="AXK85" s="58"/>
      <c r="AXL85" s="58"/>
      <c r="AXM85" s="58"/>
      <c r="AXN85" s="58"/>
      <c r="AXO85" s="58"/>
      <c r="AXP85" s="58"/>
      <c r="AXQ85" s="58"/>
      <c r="AXR85" s="58"/>
      <c r="AXS85" s="58"/>
      <c r="AXT85" s="58"/>
      <c r="AXU85" s="58"/>
      <c r="AXV85" s="58"/>
      <c r="AXW85" s="58"/>
      <c r="AXX85" s="58"/>
      <c r="AXY85" s="58"/>
      <c r="AXZ85" s="58"/>
      <c r="AYA85" s="58"/>
      <c r="AYB85" s="58"/>
      <c r="AYC85" s="58"/>
      <c r="AYD85" s="58"/>
      <c r="AYE85" s="58"/>
      <c r="AYF85" s="58"/>
      <c r="AYG85" s="58"/>
      <c r="AYH85" s="58"/>
      <c r="AYI85" s="58"/>
      <c r="AYJ85" s="58"/>
      <c r="AYK85" s="58"/>
      <c r="AYL85" s="58"/>
      <c r="AYM85" s="58"/>
      <c r="AYN85" s="58"/>
      <c r="AYO85" s="58"/>
      <c r="AYP85" s="58"/>
      <c r="AYQ85" s="58"/>
      <c r="AYR85" s="58"/>
      <c r="AYS85" s="58"/>
      <c r="AYT85" s="58"/>
      <c r="AYU85" s="58"/>
      <c r="AYV85" s="58"/>
      <c r="AYW85" s="58"/>
      <c r="AYX85" s="58"/>
      <c r="AYY85" s="58"/>
      <c r="AYZ85" s="58"/>
      <c r="AZA85" s="58"/>
      <c r="AZB85" s="58"/>
      <c r="AZC85" s="58"/>
      <c r="AZD85" s="58"/>
      <c r="AZE85" s="58"/>
      <c r="AZF85" s="58"/>
      <c r="AZG85" s="58"/>
      <c r="AZH85" s="58"/>
      <c r="AZI85" s="58"/>
      <c r="AZJ85" s="58"/>
      <c r="AZK85" s="58"/>
      <c r="AZL85" s="58"/>
      <c r="AZM85" s="58"/>
      <c r="AZN85" s="58"/>
      <c r="AZO85" s="58"/>
      <c r="AZP85" s="58"/>
      <c r="AZQ85" s="58"/>
      <c r="AZR85" s="58"/>
      <c r="AZS85" s="58"/>
      <c r="AZT85" s="58"/>
      <c r="AZU85" s="58"/>
      <c r="AZV85" s="58"/>
      <c r="AZW85" s="58"/>
      <c r="AZX85" s="58"/>
      <c r="AZY85" s="58"/>
      <c r="AZZ85" s="58"/>
      <c r="BAA85" s="58"/>
      <c r="BAB85" s="58"/>
      <c r="BAC85" s="58"/>
      <c r="BAD85" s="58"/>
      <c r="BAE85" s="58"/>
      <c r="BAF85" s="58"/>
      <c r="BAG85" s="58"/>
      <c r="BAH85" s="58"/>
      <c r="BAI85" s="58"/>
      <c r="BAJ85" s="58"/>
      <c r="BAK85" s="58"/>
      <c r="BAL85" s="58"/>
      <c r="BAM85" s="58"/>
      <c r="BAN85" s="58"/>
      <c r="BAO85" s="58"/>
      <c r="BAP85" s="58"/>
      <c r="BAQ85" s="58"/>
      <c r="BAR85" s="58"/>
      <c r="BAS85" s="58"/>
      <c r="BAT85" s="58"/>
      <c r="BAU85" s="58"/>
      <c r="BAV85" s="58"/>
      <c r="BAW85" s="58"/>
      <c r="BAX85" s="58"/>
      <c r="BAY85" s="58"/>
      <c r="BAZ85" s="58"/>
      <c r="BBA85" s="58"/>
      <c r="BBB85" s="58"/>
      <c r="BBC85" s="58"/>
      <c r="BBD85" s="58"/>
      <c r="BBE85" s="58"/>
      <c r="BBF85" s="58"/>
      <c r="BBG85" s="58"/>
      <c r="BBH85" s="58"/>
      <c r="BBI85" s="58"/>
      <c r="BBJ85" s="58"/>
      <c r="BBK85" s="58"/>
      <c r="BBL85" s="58"/>
      <c r="BBM85" s="58"/>
      <c r="BBN85" s="58"/>
      <c r="BBO85" s="58"/>
      <c r="BBP85" s="58"/>
      <c r="BBQ85" s="58"/>
      <c r="BBR85" s="58"/>
      <c r="BBS85" s="58"/>
      <c r="BBT85" s="58"/>
      <c r="BBU85" s="58"/>
      <c r="BBV85" s="58"/>
      <c r="BBW85" s="58"/>
      <c r="BBX85" s="58"/>
      <c r="BBY85" s="58"/>
      <c r="BBZ85" s="58"/>
      <c r="BCA85" s="58"/>
      <c r="BCB85" s="58"/>
      <c r="BCC85" s="58"/>
      <c r="BCD85" s="58"/>
      <c r="BCE85" s="58"/>
      <c r="BCF85" s="58"/>
      <c r="BCG85" s="58"/>
      <c r="BCH85" s="58"/>
      <c r="BCI85" s="58"/>
      <c r="BCJ85" s="58"/>
      <c r="BCK85" s="58"/>
      <c r="BCL85" s="58"/>
      <c r="BCM85" s="58"/>
      <c r="BCN85" s="58"/>
      <c r="BCO85" s="58"/>
      <c r="BCP85" s="58"/>
      <c r="BCQ85" s="58"/>
      <c r="BCR85" s="58"/>
      <c r="BCS85" s="58"/>
      <c r="BCT85" s="58"/>
      <c r="BCU85" s="58"/>
      <c r="BCV85" s="58"/>
      <c r="BCW85" s="58"/>
      <c r="BCX85" s="58"/>
      <c r="BCY85" s="58"/>
      <c r="BCZ85" s="58"/>
      <c r="BDA85" s="58"/>
      <c r="BDB85" s="58"/>
      <c r="BDC85" s="58"/>
      <c r="BDD85" s="58"/>
      <c r="BDE85" s="58"/>
      <c r="BDF85" s="58"/>
      <c r="BDG85" s="58"/>
      <c r="BDH85" s="58"/>
      <c r="BDI85" s="58"/>
      <c r="BDJ85" s="58"/>
      <c r="BDK85" s="58"/>
      <c r="BDL85" s="58"/>
      <c r="BDM85" s="58"/>
      <c r="BDN85" s="58"/>
      <c r="BDO85" s="58"/>
      <c r="BDP85" s="58"/>
      <c r="BDQ85" s="58"/>
      <c r="BDR85" s="58"/>
      <c r="BDS85" s="58"/>
      <c r="BDT85" s="58"/>
      <c r="BDU85" s="58"/>
      <c r="BDV85" s="58"/>
      <c r="BDW85" s="58"/>
      <c r="BDX85" s="58"/>
      <c r="BDY85" s="58"/>
      <c r="BDZ85" s="58"/>
      <c r="BEA85" s="58"/>
      <c r="BEB85" s="58"/>
      <c r="BEC85" s="58"/>
      <c r="BED85" s="58"/>
      <c r="BEE85" s="58"/>
      <c r="BEF85" s="58"/>
      <c r="BEG85" s="58"/>
      <c r="BEH85" s="58"/>
      <c r="BEI85" s="58"/>
      <c r="BEJ85" s="58"/>
      <c r="BEK85" s="58"/>
      <c r="BEL85" s="58"/>
      <c r="BEM85" s="58"/>
      <c r="BEN85" s="58"/>
      <c r="BEO85" s="58"/>
      <c r="BEP85" s="58"/>
      <c r="BEQ85" s="58"/>
      <c r="BER85" s="58"/>
      <c r="BES85" s="58"/>
      <c r="BET85" s="58"/>
      <c r="BEU85" s="58"/>
      <c r="BEV85" s="58"/>
      <c r="BEW85" s="58"/>
      <c r="BEX85" s="58"/>
      <c r="BEY85" s="58"/>
      <c r="BEZ85" s="58"/>
      <c r="BFA85" s="58"/>
      <c r="BFB85" s="58"/>
      <c r="BFC85" s="58"/>
      <c r="BFD85" s="58"/>
      <c r="BFE85" s="58"/>
      <c r="BFF85" s="58"/>
      <c r="BFG85" s="58"/>
      <c r="BFH85" s="58"/>
    </row>
    <row r="86" spans="1:1516" s="56" customFormat="1" ht="15.75">
      <c r="A86" s="109"/>
      <c r="B86" s="288"/>
      <c r="C86" s="319"/>
      <c r="D86" s="319"/>
      <c r="E86" s="118"/>
      <c r="F86" s="119"/>
      <c r="G86" s="102"/>
      <c r="H86" s="118"/>
      <c r="I86" s="119"/>
      <c r="J86" s="109"/>
      <c r="K86" s="118"/>
      <c r="L86" s="119"/>
      <c r="M86" s="109"/>
      <c r="N86" s="118"/>
      <c r="O86" s="119"/>
      <c r="P86" s="110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  <c r="GE86" s="58"/>
      <c r="GF86" s="58"/>
      <c r="GG86" s="58"/>
      <c r="GH86" s="58"/>
      <c r="GI86" s="58"/>
      <c r="GJ86" s="58"/>
      <c r="GK86" s="58"/>
      <c r="GL86" s="58"/>
      <c r="GM86" s="58"/>
      <c r="GN86" s="58"/>
      <c r="GO86" s="58"/>
      <c r="GP86" s="58"/>
      <c r="GQ86" s="58"/>
      <c r="GR86" s="58"/>
      <c r="GS86" s="58"/>
      <c r="GT86" s="58"/>
      <c r="GU86" s="58"/>
      <c r="GV86" s="58"/>
      <c r="GW86" s="58"/>
      <c r="GX86" s="58"/>
      <c r="GY86" s="58"/>
      <c r="GZ86" s="58"/>
      <c r="HA86" s="58"/>
      <c r="HB86" s="58"/>
      <c r="HC86" s="58"/>
      <c r="HD86" s="58"/>
      <c r="HE86" s="58"/>
      <c r="HF86" s="58"/>
      <c r="HG86" s="58"/>
      <c r="HH86" s="58"/>
      <c r="HI86" s="58"/>
      <c r="HJ86" s="58"/>
      <c r="HK86" s="58"/>
      <c r="HL86" s="58"/>
      <c r="HM86" s="58"/>
      <c r="HN86" s="58"/>
      <c r="HO86" s="58"/>
      <c r="HP86" s="58"/>
      <c r="HQ86" s="58"/>
      <c r="HR86" s="58"/>
      <c r="HS86" s="58"/>
      <c r="HT86" s="58"/>
      <c r="HU86" s="58"/>
      <c r="HV86" s="58"/>
      <c r="HW86" s="58"/>
      <c r="HX86" s="58"/>
      <c r="HY86" s="58"/>
      <c r="HZ86" s="58"/>
      <c r="IA86" s="58"/>
      <c r="IB86" s="58"/>
      <c r="IC86" s="58"/>
      <c r="ID86" s="58"/>
      <c r="IE86" s="58"/>
      <c r="IF86" s="58"/>
      <c r="IG86" s="58"/>
      <c r="IH86" s="58"/>
      <c r="II86" s="58"/>
      <c r="IJ86" s="58"/>
      <c r="IK86" s="58"/>
      <c r="IL86" s="58"/>
      <c r="IM86" s="58"/>
      <c r="IN86" s="58"/>
      <c r="IO86" s="58"/>
      <c r="IP86" s="58"/>
      <c r="IQ86" s="58"/>
      <c r="IR86" s="58"/>
      <c r="IS86" s="58"/>
      <c r="IT86" s="58"/>
      <c r="IU86" s="58"/>
      <c r="IV86" s="58"/>
      <c r="IW86" s="58"/>
      <c r="IX86" s="58"/>
      <c r="IY86" s="58"/>
      <c r="IZ86" s="58"/>
      <c r="JA86" s="58"/>
      <c r="JB86" s="58"/>
      <c r="JC86" s="58"/>
      <c r="JD86" s="58"/>
      <c r="JE86" s="58"/>
      <c r="JF86" s="58"/>
      <c r="JG86" s="58"/>
      <c r="JH86" s="58"/>
      <c r="JI86" s="58"/>
      <c r="JJ86" s="58"/>
      <c r="JK86" s="58"/>
      <c r="JL86" s="58"/>
      <c r="JM86" s="58"/>
      <c r="JN86" s="58"/>
      <c r="JO86" s="58"/>
      <c r="JP86" s="58"/>
      <c r="JQ86" s="58"/>
      <c r="JR86" s="58"/>
      <c r="JS86" s="58"/>
      <c r="JT86" s="58"/>
      <c r="JU86" s="58"/>
      <c r="JV86" s="58"/>
      <c r="JW86" s="58"/>
      <c r="JX86" s="58"/>
      <c r="JY86" s="58"/>
      <c r="JZ86" s="58"/>
      <c r="KA86" s="58"/>
      <c r="KB86" s="58"/>
      <c r="KC86" s="58"/>
      <c r="KD86" s="58"/>
      <c r="KE86" s="58"/>
      <c r="KF86" s="58"/>
      <c r="KG86" s="58"/>
      <c r="KH86" s="58"/>
      <c r="KI86" s="58"/>
      <c r="KJ86" s="58"/>
      <c r="KK86" s="58"/>
      <c r="KL86" s="58"/>
      <c r="KM86" s="58"/>
      <c r="KN86" s="58"/>
      <c r="KO86" s="58"/>
      <c r="KP86" s="58"/>
      <c r="KQ86" s="58"/>
      <c r="KR86" s="58"/>
      <c r="KS86" s="58"/>
      <c r="KT86" s="58"/>
      <c r="KU86" s="58"/>
      <c r="KV86" s="58"/>
      <c r="KW86" s="58"/>
      <c r="KX86" s="58"/>
      <c r="KY86" s="58"/>
      <c r="KZ86" s="58"/>
      <c r="LA86" s="58"/>
      <c r="LB86" s="58"/>
      <c r="LC86" s="58"/>
      <c r="LD86" s="58"/>
      <c r="LE86" s="58"/>
      <c r="LF86" s="58"/>
      <c r="LG86" s="58"/>
      <c r="LH86" s="58"/>
      <c r="LI86" s="58"/>
      <c r="LJ86" s="58"/>
      <c r="LK86" s="58"/>
      <c r="LL86" s="58"/>
      <c r="LM86" s="58"/>
      <c r="LN86" s="58"/>
      <c r="LO86" s="58"/>
      <c r="LP86" s="58"/>
      <c r="LQ86" s="58"/>
      <c r="LR86" s="58"/>
      <c r="LS86" s="58"/>
      <c r="LT86" s="58"/>
      <c r="LU86" s="58"/>
      <c r="LV86" s="58"/>
      <c r="LW86" s="58"/>
      <c r="LX86" s="58"/>
      <c r="LY86" s="58"/>
      <c r="LZ86" s="58"/>
      <c r="MA86" s="58"/>
      <c r="MB86" s="58"/>
      <c r="MC86" s="58"/>
      <c r="MD86" s="58"/>
      <c r="ME86" s="58"/>
      <c r="MF86" s="58"/>
      <c r="MG86" s="58"/>
      <c r="MH86" s="58"/>
      <c r="MI86" s="58"/>
      <c r="MJ86" s="58"/>
      <c r="MK86" s="58"/>
      <c r="ML86" s="58"/>
      <c r="MM86" s="58"/>
      <c r="MN86" s="58"/>
      <c r="MO86" s="58"/>
      <c r="MP86" s="58"/>
      <c r="MQ86" s="58"/>
      <c r="MR86" s="58"/>
      <c r="MS86" s="58"/>
      <c r="MT86" s="58"/>
      <c r="MU86" s="58"/>
      <c r="MV86" s="58"/>
      <c r="MW86" s="58"/>
      <c r="MX86" s="58"/>
      <c r="MY86" s="58"/>
      <c r="MZ86" s="58"/>
      <c r="NA86" s="58"/>
      <c r="NB86" s="58"/>
      <c r="NC86" s="58"/>
      <c r="ND86" s="58"/>
      <c r="NE86" s="58"/>
      <c r="NF86" s="58"/>
      <c r="NG86" s="58"/>
      <c r="NH86" s="58"/>
      <c r="NI86" s="58"/>
      <c r="NJ86" s="58"/>
      <c r="NK86" s="58"/>
      <c r="NL86" s="58"/>
      <c r="NM86" s="58"/>
      <c r="NN86" s="58"/>
      <c r="NO86" s="58"/>
      <c r="NP86" s="58"/>
      <c r="NQ86" s="58"/>
      <c r="NR86" s="58"/>
      <c r="NS86" s="58"/>
      <c r="NT86" s="58"/>
      <c r="NU86" s="58"/>
      <c r="NV86" s="58"/>
      <c r="NW86" s="58"/>
      <c r="NX86" s="58"/>
      <c r="NY86" s="58"/>
      <c r="NZ86" s="58"/>
      <c r="OA86" s="58"/>
      <c r="OB86" s="58"/>
      <c r="OC86" s="58"/>
      <c r="OD86" s="58"/>
      <c r="OE86" s="58"/>
      <c r="OF86" s="58"/>
      <c r="OG86" s="58"/>
      <c r="OH86" s="58"/>
      <c r="OI86" s="58"/>
      <c r="OJ86" s="58"/>
      <c r="OK86" s="58"/>
      <c r="OL86" s="58"/>
      <c r="OM86" s="58"/>
      <c r="ON86" s="58"/>
      <c r="OO86" s="58"/>
      <c r="OP86" s="58"/>
      <c r="OQ86" s="58"/>
      <c r="OR86" s="58"/>
      <c r="OS86" s="58"/>
      <c r="OT86" s="58"/>
      <c r="OU86" s="58"/>
      <c r="OV86" s="58"/>
      <c r="OW86" s="58"/>
      <c r="OX86" s="58"/>
      <c r="OY86" s="58"/>
      <c r="OZ86" s="58"/>
      <c r="PA86" s="58"/>
      <c r="PB86" s="58"/>
      <c r="PC86" s="58"/>
      <c r="PD86" s="58"/>
      <c r="PE86" s="58"/>
      <c r="PF86" s="58"/>
      <c r="PG86" s="58"/>
      <c r="PH86" s="58"/>
      <c r="PI86" s="58"/>
      <c r="PJ86" s="58"/>
      <c r="PK86" s="58"/>
      <c r="PL86" s="58"/>
      <c r="PM86" s="58"/>
      <c r="PN86" s="58"/>
      <c r="PO86" s="58"/>
      <c r="PP86" s="58"/>
      <c r="PQ86" s="58"/>
      <c r="PR86" s="58"/>
      <c r="PS86" s="58"/>
      <c r="PT86" s="58"/>
      <c r="PU86" s="58"/>
      <c r="PV86" s="58"/>
      <c r="PW86" s="58"/>
      <c r="PX86" s="58"/>
      <c r="PY86" s="58"/>
      <c r="PZ86" s="58"/>
      <c r="QA86" s="58"/>
      <c r="QB86" s="58"/>
      <c r="QC86" s="58"/>
      <c r="QD86" s="58"/>
      <c r="QE86" s="58"/>
      <c r="QF86" s="58"/>
      <c r="QG86" s="58"/>
      <c r="QH86" s="58"/>
      <c r="QI86" s="58"/>
      <c r="QJ86" s="58"/>
      <c r="QK86" s="58"/>
      <c r="QL86" s="58"/>
      <c r="QM86" s="58"/>
      <c r="QN86" s="58"/>
      <c r="QO86" s="58"/>
      <c r="QP86" s="58"/>
      <c r="QQ86" s="58"/>
      <c r="QR86" s="58"/>
      <c r="QS86" s="58"/>
      <c r="QT86" s="58"/>
      <c r="QU86" s="58"/>
      <c r="QV86" s="58"/>
      <c r="QW86" s="58"/>
      <c r="QX86" s="58"/>
      <c r="QY86" s="58"/>
      <c r="QZ86" s="58"/>
      <c r="RA86" s="58"/>
      <c r="RB86" s="58"/>
      <c r="RC86" s="58"/>
      <c r="RD86" s="58"/>
      <c r="RE86" s="58"/>
      <c r="RF86" s="58"/>
      <c r="RG86" s="58"/>
      <c r="RH86" s="58"/>
      <c r="RI86" s="58"/>
      <c r="RJ86" s="58"/>
      <c r="RK86" s="58"/>
      <c r="RL86" s="58"/>
      <c r="RM86" s="58"/>
      <c r="RN86" s="58"/>
      <c r="RO86" s="58"/>
      <c r="RP86" s="58"/>
      <c r="RQ86" s="58"/>
      <c r="RR86" s="58"/>
      <c r="RS86" s="58"/>
      <c r="RT86" s="58"/>
      <c r="RU86" s="58"/>
      <c r="RV86" s="58"/>
      <c r="RW86" s="58"/>
      <c r="RX86" s="58"/>
      <c r="RY86" s="58"/>
      <c r="RZ86" s="58"/>
      <c r="SA86" s="58"/>
      <c r="SB86" s="58"/>
      <c r="SC86" s="58"/>
      <c r="SD86" s="58"/>
      <c r="SE86" s="58"/>
      <c r="SF86" s="58"/>
      <c r="SG86" s="58"/>
      <c r="SH86" s="58"/>
      <c r="SI86" s="58"/>
      <c r="SJ86" s="58"/>
      <c r="SK86" s="58"/>
      <c r="SL86" s="58"/>
      <c r="SM86" s="58"/>
      <c r="SN86" s="58"/>
      <c r="SO86" s="58"/>
      <c r="SP86" s="58"/>
      <c r="SQ86" s="58"/>
      <c r="SR86" s="58"/>
      <c r="SS86" s="58"/>
      <c r="ST86" s="58"/>
      <c r="SU86" s="58"/>
      <c r="SV86" s="58"/>
      <c r="SW86" s="58"/>
      <c r="SX86" s="58"/>
      <c r="SY86" s="58"/>
      <c r="SZ86" s="58"/>
      <c r="TA86" s="58"/>
      <c r="TB86" s="58"/>
      <c r="TC86" s="58"/>
      <c r="TD86" s="58"/>
      <c r="TE86" s="58"/>
      <c r="TF86" s="58"/>
      <c r="TG86" s="58"/>
      <c r="TH86" s="58"/>
      <c r="TI86" s="58"/>
      <c r="TJ86" s="58"/>
      <c r="TK86" s="58"/>
      <c r="TL86" s="58"/>
      <c r="TM86" s="58"/>
      <c r="TN86" s="58"/>
      <c r="TO86" s="58"/>
      <c r="TP86" s="58"/>
      <c r="TQ86" s="58"/>
      <c r="TR86" s="58"/>
      <c r="TS86" s="58"/>
      <c r="TT86" s="58"/>
      <c r="TU86" s="58"/>
      <c r="TV86" s="58"/>
      <c r="TW86" s="58"/>
      <c r="TX86" s="58"/>
      <c r="TY86" s="58"/>
      <c r="TZ86" s="58"/>
      <c r="UA86" s="58"/>
      <c r="UB86" s="58"/>
      <c r="UC86" s="58"/>
      <c r="UD86" s="58"/>
      <c r="UE86" s="58"/>
      <c r="UF86" s="58"/>
      <c r="UG86" s="58"/>
      <c r="UH86" s="58"/>
      <c r="UI86" s="58"/>
      <c r="UJ86" s="58"/>
      <c r="UK86" s="58"/>
      <c r="UL86" s="58"/>
      <c r="UM86" s="58"/>
      <c r="UN86" s="58"/>
      <c r="UO86" s="58"/>
      <c r="UP86" s="58"/>
      <c r="UQ86" s="58"/>
      <c r="UR86" s="58"/>
      <c r="US86" s="58"/>
      <c r="UT86" s="58"/>
      <c r="UU86" s="58"/>
      <c r="UV86" s="58"/>
      <c r="UW86" s="58"/>
      <c r="UX86" s="58"/>
      <c r="UY86" s="58"/>
      <c r="UZ86" s="58"/>
      <c r="VA86" s="58"/>
      <c r="VB86" s="58"/>
      <c r="VC86" s="58"/>
      <c r="VD86" s="58"/>
      <c r="VE86" s="58"/>
      <c r="VF86" s="58"/>
      <c r="VG86" s="58"/>
      <c r="VH86" s="58"/>
      <c r="VI86" s="58"/>
      <c r="VJ86" s="58"/>
      <c r="VK86" s="58"/>
      <c r="VL86" s="58"/>
      <c r="VM86" s="58"/>
      <c r="VN86" s="58"/>
      <c r="VO86" s="58"/>
      <c r="VP86" s="58"/>
      <c r="VQ86" s="58"/>
      <c r="VR86" s="58"/>
      <c r="VS86" s="58"/>
      <c r="VT86" s="58"/>
      <c r="VU86" s="58"/>
      <c r="VV86" s="58"/>
      <c r="VW86" s="58"/>
      <c r="VX86" s="58"/>
      <c r="VY86" s="58"/>
      <c r="VZ86" s="58"/>
      <c r="WA86" s="58"/>
      <c r="WB86" s="58"/>
      <c r="WC86" s="58"/>
      <c r="WD86" s="58"/>
      <c r="WE86" s="58"/>
      <c r="WF86" s="58"/>
      <c r="WG86" s="58"/>
      <c r="WH86" s="58"/>
      <c r="WI86" s="58"/>
      <c r="WJ86" s="58"/>
      <c r="WK86" s="58"/>
      <c r="WL86" s="58"/>
      <c r="WM86" s="58"/>
      <c r="WN86" s="58"/>
      <c r="WO86" s="58"/>
      <c r="WP86" s="58"/>
      <c r="WQ86" s="58"/>
      <c r="WR86" s="58"/>
      <c r="WS86" s="58"/>
      <c r="WT86" s="58"/>
      <c r="WU86" s="58"/>
      <c r="WV86" s="58"/>
      <c r="WW86" s="58"/>
      <c r="WX86" s="58"/>
      <c r="WY86" s="58"/>
      <c r="WZ86" s="58"/>
      <c r="XA86" s="58"/>
      <c r="XB86" s="58"/>
      <c r="XC86" s="58"/>
      <c r="XD86" s="58"/>
      <c r="XE86" s="58"/>
      <c r="XF86" s="58"/>
      <c r="XG86" s="58"/>
      <c r="XH86" s="58"/>
      <c r="XI86" s="58"/>
      <c r="XJ86" s="58"/>
      <c r="XK86" s="58"/>
      <c r="XL86" s="58"/>
      <c r="XM86" s="58"/>
      <c r="XN86" s="58"/>
      <c r="XO86" s="58"/>
      <c r="XP86" s="58"/>
      <c r="XQ86" s="58"/>
      <c r="XR86" s="58"/>
      <c r="XS86" s="58"/>
      <c r="XT86" s="58"/>
      <c r="XU86" s="58"/>
      <c r="XV86" s="58"/>
      <c r="XW86" s="58"/>
      <c r="XX86" s="58"/>
      <c r="XY86" s="58"/>
      <c r="XZ86" s="58"/>
      <c r="YA86" s="58"/>
      <c r="YB86" s="58"/>
      <c r="YC86" s="58"/>
      <c r="YD86" s="58"/>
      <c r="YE86" s="58"/>
      <c r="YF86" s="58"/>
      <c r="YG86" s="58"/>
      <c r="YH86" s="58"/>
      <c r="YI86" s="58"/>
      <c r="YJ86" s="58"/>
      <c r="YK86" s="58"/>
      <c r="YL86" s="58"/>
      <c r="YM86" s="58"/>
      <c r="YN86" s="58"/>
      <c r="YO86" s="58"/>
      <c r="YP86" s="58"/>
      <c r="YQ86" s="58"/>
      <c r="YR86" s="58"/>
      <c r="YS86" s="58"/>
      <c r="YT86" s="58"/>
      <c r="YU86" s="58"/>
      <c r="YV86" s="58"/>
      <c r="YW86" s="58"/>
      <c r="YX86" s="58"/>
      <c r="YY86" s="58"/>
      <c r="YZ86" s="58"/>
      <c r="ZA86" s="58"/>
      <c r="ZB86" s="58"/>
      <c r="ZC86" s="58"/>
      <c r="ZD86" s="58"/>
      <c r="ZE86" s="58"/>
      <c r="ZF86" s="58"/>
      <c r="ZG86" s="58"/>
      <c r="ZH86" s="58"/>
      <c r="ZI86" s="58"/>
      <c r="ZJ86" s="58"/>
      <c r="ZK86" s="58"/>
      <c r="ZL86" s="58"/>
      <c r="ZM86" s="58"/>
      <c r="ZN86" s="58"/>
      <c r="ZO86" s="58"/>
      <c r="ZP86" s="58"/>
      <c r="ZQ86" s="58"/>
      <c r="ZR86" s="58"/>
      <c r="ZS86" s="58"/>
      <c r="ZT86" s="58"/>
      <c r="ZU86" s="58"/>
      <c r="ZV86" s="58"/>
      <c r="ZW86" s="58"/>
      <c r="ZX86" s="58"/>
      <c r="ZY86" s="58"/>
      <c r="ZZ86" s="58"/>
      <c r="AAA86" s="58"/>
      <c r="AAB86" s="58"/>
      <c r="AAC86" s="58"/>
      <c r="AAD86" s="58"/>
      <c r="AAE86" s="58"/>
      <c r="AAF86" s="58"/>
      <c r="AAG86" s="58"/>
      <c r="AAH86" s="58"/>
      <c r="AAI86" s="58"/>
      <c r="AAJ86" s="58"/>
      <c r="AAK86" s="58"/>
      <c r="AAL86" s="58"/>
      <c r="AAM86" s="58"/>
      <c r="AAN86" s="58"/>
      <c r="AAO86" s="58"/>
      <c r="AAP86" s="58"/>
      <c r="AAQ86" s="58"/>
      <c r="AAR86" s="58"/>
      <c r="AAS86" s="58"/>
      <c r="AAT86" s="58"/>
      <c r="AAU86" s="58"/>
      <c r="AAV86" s="58"/>
      <c r="AAW86" s="58"/>
      <c r="AAX86" s="58"/>
      <c r="AAY86" s="58"/>
      <c r="AAZ86" s="58"/>
      <c r="ABA86" s="58"/>
      <c r="ABB86" s="58"/>
      <c r="ABC86" s="58"/>
      <c r="ABD86" s="58"/>
      <c r="ABE86" s="58"/>
      <c r="ABF86" s="58"/>
      <c r="ABG86" s="58"/>
      <c r="ABH86" s="58"/>
      <c r="ABI86" s="58"/>
      <c r="ABJ86" s="58"/>
      <c r="ABK86" s="58"/>
      <c r="ABL86" s="58"/>
      <c r="ABM86" s="58"/>
      <c r="ABN86" s="58"/>
      <c r="ABO86" s="58"/>
      <c r="ABP86" s="58"/>
      <c r="ABQ86" s="58"/>
      <c r="ABR86" s="58"/>
      <c r="ABS86" s="58"/>
      <c r="ABT86" s="58"/>
      <c r="ABU86" s="58"/>
      <c r="ABV86" s="58"/>
      <c r="ABW86" s="58"/>
      <c r="ABX86" s="58"/>
      <c r="ABY86" s="58"/>
      <c r="ABZ86" s="58"/>
      <c r="ACA86" s="58"/>
      <c r="ACB86" s="58"/>
      <c r="ACC86" s="58"/>
      <c r="ACD86" s="58"/>
      <c r="ACE86" s="58"/>
      <c r="ACF86" s="58"/>
      <c r="ACG86" s="58"/>
      <c r="ACH86" s="58"/>
      <c r="ACI86" s="58"/>
      <c r="ACJ86" s="58"/>
      <c r="ACK86" s="58"/>
      <c r="ACL86" s="58"/>
      <c r="ACM86" s="58"/>
      <c r="ACN86" s="58"/>
      <c r="ACO86" s="58"/>
      <c r="ACP86" s="58"/>
      <c r="ACQ86" s="58"/>
      <c r="ACR86" s="58"/>
      <c r="ACS86" s="58"/>
      <c r="ACT86" s="58"/>
      <c r="ACU86" s="58"/>
      <c r="ACV86" s="58"/>
      <c r="ACW86" s="58"/>
      <c r="ACX86" s="58"/>
      <c r="ACY86" s="58"/>
      <c r="ACZ86" s="58"/>
      <c r="ADA86" s="58"/>
      <c r="ADB86" s="58"/>
      <c r="ADC86" s="58"/>
      <c r="ADD86" s="58"/>
      <c r="ADE86" s="58"/>
      <c r="ADF86" s="58"/>
      <c r="ADG86" s="58"/>
      <c r="ADH86" s="58"/>
      <c r="ADI86" s="58"/>
      <c r="ADJ86" s="58"/>
      <c r="ADK86" s="58"/>
      <c r="ADL86" s="58"/>
      <c r="ADM86" s="58"/>
      <c r="ADN86" s="58"/>
      <c r="ADO86" s="58"/>
      <c r="ADP86" s="58"/>
      <c r="ADQ86" s="58"/>
      <c r="ADR86" s="58"/>
      <c r="ADS86" s="58"/>
      <c r="ADT86" s="58"/>
      <c r="ADU86" s="58"/>
      <c r="ADV86" s="58"/>
      <c r="ADW86" s="58"/>
      <c r="ADX86" s="58"/>
      <c r="ADY86" s="58"/>
      <c r="ADZ86" s="58"/>
      <c r="AEA86" s="58"/>
      <c r="AEB86" s="58"/>
      <c r="AEC86" s="58"/>
      <c r="AED86" s="58"/>
      <c r="AEE86" s="58"/>
      <c r="AEF86" s="58"/>
      <c r="AEG86" s="58"/>
      <c r="AEH86" s="58"/>
      <c r="AEI86" s="58"/>
      <c r="AEJ86" s="58"/>
      <c r="AEK86" s="58"/>
      <c r="AEL86" s="58"/>
      <c r="AEM86" s="58"/>
      <c r="AEN86" s="58"/>
      <c r="AEO86" s="58"/>
      <c r="AEP86" s="58"/>
      <c r="AEQ86" s="58"/>
      <c r="AER86" s="58"/>
      <c r="AES86" s="58"/>
      <c r="AET86" s="58"/>
      <c r="AEU86" s="58"/>
      <c r="AEV86" s="58"/>
      <c r="AEW86" s="58"/>
      <c r="AEX86" s="58"/>
      <c r="AEY86" s="58"/>
      <c r="AEZ86" s="58"/>
      <c r="AFA86" s="58"/>
      <c r="AFB86" s="58"/>
      <c r="AFC86" s="58"/>
      <c r="AFD86" s="58"/>
      <c r="AFE86" s="58"/>
      <c r="AFF86" s="58"/>
      <c r="AFG86" s="58"/>
      <c r="AFH86" s="58"/>
      <c r="AFI86" s="58"/>
      <c r="AFJ86" s="58"/>
      <c r="AFK86" s="58"/>
      <c r="AFL86" s="58"/>
      <c r="AFM86" s="58"/>
      <c r="AFN86" s="58"/>
      <c r="AFO86" s="58"/>
      <c r="AFP86" s="58"/>
      <c r="AFQ86" s="58"/>
      <c r="AFR86" s="58"/>
      <c r="AFS86" s="58"/>
      <c r="AFT86" s="58"/>
      <c r="AFU86" s="58"/>
      <c r="AFV86" s="58"/>
      <c r="AFW86" s="58"/>
      <c r="AFX86" s="58"/>
      <c r="AFY86" s="58"/>
      <c r="AFZ86" s="58"/>
      <c r="AGA86" s="58"/>
      <c r="AGB86" s="58"/>
      <c r="AGC86" s="58"/>
      <c r="AGD86" s="58"/>
      <c r="AGE86" s="58"/>
      <c r="AGF86" s="58"/>
      <c r="AGG86" s="58"/>
      <c r="AGH86" s="58"/>
      <c r="AGI86" s="58"/>
      <c r="AGJ86" s="58"/>
      <c r="AGK86" s="58"/>
      <c r="AGL86" s="58"/>
      <c r="AGM86" s="58"/>
      <c r="AGN86" s="58"/>
      <c r="AGO86" s="58"/>
      <c r="AGP86" s="58"/>
      <c r="AGQ86" s="58"/>
      <c r="AGR86" s="58"/>
      <c r="AGS86" s="58"/>
      <c r="AGT86" s="58"/>
      <c r="AGU86" s="58"/>
      <c r="AGV86" s="58"/>
      <c r="AGW86" s="58"/>
      <c r="AGX86" s="58"/>
      <c r="AGY86" s="58"/>
      <c r="AGZ86" s="58"/>
      <c r="AHA86" s="58"/>
      <c r="AHB86" s="58"/>
      <c r="AHC86" s="58"/>
      <c r="AHD86" s="58"/>
      <c r="AHE86" s="58"/>
      <c r="AHF86" s="58"/>
      <c r="AHG86" s="58"/>
      <c r="AHH86" s="58"/>
      <c r="AHI86" s="58"/>
      <c r="AHJ86" s="58"/>
      <c r="AHK86" s="58"/>
      <c r="AHL86" s="58"/>
      <c r="AHM86" s="58"/>
      <c r="AHN86" s="58"/>
      <c r="AHO86" s="58"/>
      <c r="AHP86" s="58"/>
      <c r="AHQ86" s="58"/>
      <c r="AHR86" s="58"/>
      <c r="AHS86" s="58"/>
      <c r="AHT86" s="58"/>
      <c r="AHU86" s="58"/>
      <c r="AHV86" s="58"/>
      <c r="AHW86" s="58"/>
      <c r="AHX86" s="58"/>
      <c r="AHY86" s="58"/>
      <c r="AHZ86" s="58"/>
      <c r="AIA86" s="58"/>
      <c r="AIB86" s="58"/>
      <c r="AIC86" s="58"/>
      <c r="AID86" s="58"/>
      <c r="AIE86" s="58"/>
      <c r="AIF86" s="58"/>
      <c r="AIG86" s="58"/>
      <c r="AIH86" s="58"/>
      <c r="AII86" s="58"/>
      <c r="AIJ86" s="58"/>
      <c r="AIK86" s="58"/>
      <c r="AIL86" s="58"/>
      <c r="AIM86" s="58"/>
      <c r="AIN86" s="58"/>
      <c r="AIO86" s="58"/>
      <c r="AIP86" s="58"/>
      <c r="AIQ86" s="58"/>
      <c r="AIR86" s="58"/>
      <c r="AIS86" s="58"/>
      <c r="AIT86" s="58"/>
      <c r="AIU86" s="58"/>
      <c r="AIV86" s="58"/>
      <c r="AIW86" s="58"/>
      <c r="AIX86" s="58"/>
      <c r="AIY86" s="58"/>
      <c r="AIZ86" s="58"/>
      <c r="AJA86" s="58"/>
      <c r="AJB86" s="58"/>
      <c r="AJC86" s="58"/>
      <c r="AJD86" s="58"/>
      <c r="AJE86" s="58"/>
      <c r="AJF86" s="58"/>
      <c r="AJG86" s="58"/>
      <c r="AJH86" s="58"/>
      <c r="AJI86" s="58"/>
      <c r="AJJ86" s="58"/>
      <c r="AJK86" s="58"/>
      <c r="AJL86" s="58"/>
      <c r="AJM86" s="58"/>
      <c r="AJN86" s="58"/>
      <c r="AJO86" s="58"/>
      <c r="AJP86" s="58"/>
      <c r="AJQ86" s="58"/>
      <c r="AJR86" s="58"/>
      <c r="AJS86" s="58"/>
      <c r="AJT86" s="58"/>
      <c r="AJU86" s="58"/>
      <c r="AJV86" s="58"/>
      <c r="AJW86" s="58"/>
      <c r="AJX86" s="58"/>
      <c r="AJY86" s="58"/>
      <c r="AJZ86" s="58"/>
      <c r="AKA86" s="58"/>
      <c r="AKB86" s="58"/>
      <c r="AKC86" s="58"/>
      <c r="AKD86" s="58"/>
      <c r="AKE86" s="58"/>
      <c r="AKF86" s="58"/>
      <c r="AKG86" s="58"/>
      <c r="AKH86" s="58"/>
      <c r="AKI86" s="58"/>
      <c r="AKJ86" s="58"/>
      <c r="AKK86" s="58"/>
      <c r="AKL86" s="58"/>
      <c r="AKM86" s="58"/>
      <c r="AKN86" s="58"/>
      <c r="AKO86" s="58"/>
      <c r="AKP86" s="58"/>
      <c r="AKQ86" s="58"/>
      <c r="AKR86" s="58"/>
      <c r="AKS86" s="58"/>
      <c r="AKT86" s="58"/>
      <c r="AKU86" s="58"/>
      <c r="AKV86" s="58"/>
      <c r="AKW86" s="58"/>
      <c r="AKX86" s="58"/>
      <c r="AKY86" s="58"/>
      <c r="AKZ86" s="58"/>
      <c r="ALA86" s="58"/>
      <c r="ALB86" s="58"/>
      <c r="ALC86" s="58"/>
      <c r="ALD86" s="58"/>
      <c r="ALE86" s="58"/>
      <c r="ALF86" s="58"/>
      <c r="ALG86" s="58"/>
      <c r="ALH86" s="58"/>
      <c r="ALI86" s="58"/>
      <c r="ALJ86" s="58"/>
      <c r="ALK86" s="58"/>
      <c r="ALL86" s="58"/>
      <c r="ALM86" s="58"/>
      <c r="ALN86" s="58"/>
      <c r="ALO86" s="58"/>
      <c r="ALP86" s="58"/>
      <c r="ALQ86" s="58"/>
      <c r="ALR86" s="58"/>
      <c r="ALS86" s="58"/>
      <c r="ALT86" s="58"/>
      <c r="ALU86" s="58"/>
      <c r="ALV86" s="58"/>
      <c r="ALW86" s="58"/>
      <c r="ALX86" s="58"/>
      <c r="ALY86" s="58"/>
      <c r="ALZ86" s="58"/>
      <c r="AMA86" s="58"/>
      <c r="AMB86" s="58"/>
      <c r="AMC86" s="58"/>
      <c r="AMD86" s="58"/>
      <c r="AME86" s="58"/>
      <c r="AMF86" s="58"/>
      <c r="AMG86" s="58"/>
      <c r="AMH86" s="58"/>
      <c r="AMI86" s="58"/>
      <c r="AMJ86" s="58"/>
      <c r="AMK86" s="58"/>
      <c r="AML86" s="58"/>
      <c r="AMM86" s="58"/>
      <c r="AMN86" s="58"/>
      <c r="AMO86" s="58"/>
      <c r="AMP86" s="58"/>
      <c r="AMQ86" s="58"/>
      <c r="AMR86" s="58"/>
      <c r="AMS86" s="58"/>
      <c r="AMT86" s="58"/>
      <c r="AMU86" s="58"/>
      <c r="AMV86" s="58"/>
      <c r="AMW86" s="58"/>
      <c r="AMX86" s="58"/>
      <c r="AMY86" s="58"/>
      <c r="AMZ86" s="58"/>
      <c r="ANA86" s="58"/>
      <c r="ANB86" s="58"/>
      <c r="ANC86" s="58"/>
      <c r="AND86" s="58"/>
      <c r="ANE86" s="58"/>
      <c r="ANF86" s="58"/>
      <c r="ANG86" s="58"/>
      <c r="ANH86" s="58"/>
      <c r="ANI86" s="58"/>
      <c r="ANJ86" s="58"/>
      <c r="ANK86" s="58"/>
      <c r="ANL86" s="58"/>
      <c r="ANM86" s="58"/>
      <c r="ANN86" s="58"/>
      <c r="ANO86" s="58"/>
      <c r="ANP86" s="58"/>
      <c r="ANQ86" s="58"/>
      <c r="ANR86" s="58"/>
      <c r="ANS86" s="58"/>
      <c r="ANT86" s="58"/>
      <c r="ANU86" s="58"/>
      <c r="ANV86" s="58"/>
      <c r="ANW86" s="58"/>
      <c r="ANX86" s="58"/>
      <c r="ANY86" s="58"/>
      <c r="ANZ86" s="58"/>
      <c r="AOA86" s="58"/>
      <c r="AOB86" s="58"/>
      <c r="AOC86" s="58"/>
      <c r="AOD86" s="58"/>
      <c r="AOE86" s="58"/>
      <c r="AOF86" s="58"/>
      <c r="AOG86" s="58"/>
      <c r="AOH86" s="58"/>
      <c r="AOI86" s="58"/>
      <c r="AOJ86" s="58"/>
      <c r="AOK86" s="58"/>
      <c r="AOL86" s="58"/>
      <c r="AOM86" s="58"/>
      <c r="AON86" s="58"/>
      <c r="AOO86" s="58"/>
      <c r="AOP86" s="58"/>
      <c r="AOQ86" s="58"/>
      <c r="AOR86" s="58"/>
      <c r="AOS86" s="58"/>
      <c r="AOT86" s="58"/>
      <c r="AOU86" s="58"/>
      <c r="AOV86" s="58"/>
      <c r="AOW86" s="58"/>
      <c r="AOX86" s="58"/>
      <c r="AOY86" s="58"/>
      <c r="AOZ86" s="58"/>
      <c r="APA86" s="58"/>
      <c r="APB86" s="58"/>
      <c r="APC86" s="58"/>
      <c r="APD86" s="58"/>
      <c r="APE86" s="58"/>
      <c r="APF86" s="58"/>
      <c r="APG86" s="58"/>
      <c r="APH86" s="58"/>
      <c r="API86" s="58"/>
      <c r="APJ86" s="58"/>
      <c r="APK86" s="58"/>
      <c r="APL86" s="58"/>
      <c r="APM86" s="58"/>
      <c r="APN86" s="58"/>
      <c r="APO86" s="58"/>
      <c r="APP86" s="58"/>
      <c r="APQ86" s="58"/>
      <c r="APR86" s="58"/>
      <c r="APS86" s="58"/>
      <c r="APT86" s="58"/>
      <c r="APU86" s="58"/>
      <c r="APV86" s="58"/>
      <c r="APW86" s="58"/>
      <c r="APX86" s="58"/>
      <c r="APY86" s="58"/>
      <c r="APZ86" s="58"/>
      <c r="AQA86" s="58"/>
      <c r="AQB86" s="58"/>
      <c r="AQC86" s="58"/>
      <c r="AQD86" s="58"/>
      <c r="AQE86" s="58"/>
      <c r="AQF86" s="58"/>
      <c r="AQG86" s="58"/>
      <c r="AQH86" s="58"/>
      <c r="AQI86" s="58"/>
      <c r="AQJ86" s="58"/>
      <c r="AQK86" s="58"/>
      <c r="AQL86" s="58"/>
      <c r="AQM86" s="58"/>
      <c r="AQN86" s="58"/>
      <c r="AQO86" s="58"/>
      <c r="AQP86" s="58"/>
      <c r="AQQ86" s="58"/>
      <c r="AQR86" s="58"/>
      <c r="AQS86" s="58"/>
      <c r="AQT86" s="58"/>
      <c r="AQU86" s="58"/>
      <c r="AQV86" s="58"/>
      <c r="AQW86" s="58"/>
      <c r="AQX86" s="58"/>
      <c r="AQY86" s="58"/>
      <c r="AQZ86" s="58"/>
      <c r="ARA86" s="58"/>
      <c r="ARB86" s="58"/>
      <c r="ARC86" s="58"/>
      <c r="ARD86" s="58"/>
      <c r="ARE86" s="58"/>
      <c r="ARF86" s="58"/>
      <c r="ARG86" s="58"/>
      <c r="ARH86" s="58"/>
      <c r="ARI86" s="58"/>
      <c r="ARJ86" s="58"/>
      <c r="ARK86" s="58"/>
      <c r="ARL86" s="58"/>
      <c r="ARM86" s="58"/>
      <c r="ARN86" s="58"/>
      <c r="ARO86" s="58"/>
      <c r="ARP86" s="58"/>
      <c r="ARQ86" s="58"/>
      <c r="ARR86" s="58"/>
      <c r="ARS86" s="58"/>
      <c r="ART86" s="58"/>
      <c r="ARU86" s="58"/>
      <c r="ARV86" s="58"/>
      <c r="ARW86" s="58"/>
      <c r="ARX86" s="58"/>
      <c r="ARY86" s="58"/>
      <c r="ARZ86" s="58"/>
      <c r="ASA86" s="58"/>
      <c r="ASB86" s="58"/>
      <c r="ASC86" s="58"/>
      <c r="ASD86" s="58"/>
      <c r="ASE86" s="58"/>
      <c r="ASF86" s="58"/>
      <c r="ASG86" s="58"/>
      <c r="ASH86" s="58"/>
      <c r="ASI86" s="58"/>
      <c r="ASJ86" s="58"/>
      <c r="ASK86" s="58"/>
      <c r="ASL86" s="58"/>
      <c r="ASM86" s="58"/>
      <c r="ASN86" s="58"/>
      <c r="ASO86" s="58"/>
      <c r="ASP86" s="58"/>
      <c r="ASQ86" s="58"/>
      <c r="ASR86" s="58"/>
      <c r="ASS86" s="58"/>
      <c r="AST86" s="58"/>
      <c r="ASU86" s="58"/>
      <c r="ASV86" s="58"/>
      <c r="ASW86" s="58"/>
      <c r="ASX86" s="58"/>
      <c r="ASY86" s="58"/>
      <c r="ASZ86" s="58"/>
      <c r="ATA86" s="58"/>
      <c r="ATB86" s="58"/>
      <c r="ATC86" s="58"/>
      <c r="ATD86" s="58"/>
      <c r="ATE86" s="58"/>
      <c r="ATF86" s="58"/>
      <c r="ATG86" s="58"/>
      <c r="ATH86" s="58"/>
      <c r="ATI86" s="58"/>
      <c r="ATJ86" s="58"/>
      <c r="ATK86" s="58"/>
      <c r="ATL86" s="58"/>
      <c r="ATM86" s="58"/>
      <c r="ATN86" s="58"/>
      <c r="ATO86" s="58"/>
      <c r="ATP86" s="58"/>
      <c r="ATQ86" s="58"/>
      <c r="ATR86" s="58"/>
      <c r="ATS86" s="58"/>
      <c r="ATT86" s="58"/>
      <c r="ATU86" s="58"/>
      <c r="ATV86" s="58"/>
      <c r="ATW86" s="58"/>
      <c r="ATX86" s="58"/>
      <c r="ATY86" s="58"/>
      <c r="ATZ86" s="58"/>
      <c r="AUA86" s="58"/>
      <c r="AUB86" s="58"/>
      <c r="AUC86" s="58"/>
      <c r="AUD86" s="58"/>
      <c r="AUE86" s="58"/>
      <c r="AUF86" s="58"/>
      <c r="AUG86" s="58"/>
      <c r="AUH86" s="58"/>
      <c r="AUI86" s="58"/>
      <c r="AUJ86" s="58"/>
      <c r="AUK86" s="58"/>
      <c r="AUL86" s="58"/>
      <c r="AUM86" s="58"/>
      <c r="AUN86" s="58"/>
      <c r="AUO86" s="58"/>
      <c r="AUP86" s="58"/>
      <c r="AUQ86" s="58"/>
      <c r="AUR86" s="58"/>
      <c r="AUS86" s="58"/>
      <c r="AUT86" s="58"/>
      <c r="AUU86" s="58"/>
      <c r="AUV86" s="58"/>
      <c r="AUW86" s="58"/>
      <c r="AUX86" s="58"/>
      <c r="AUY86" s="58"/>
      <c r="AUZ86" s="58"/>
      <c r="AVA86" s="58"/>
      <c r="AVB86" s="58"/>
      <c r="AVC86" s="58"/>
      <c r="AVD86" s="58"/>
      <c r="AVE86" s="58"/>
      <c r="AVF86" s="58"/>
      <c r="AVG86" s="58"/>
      <c r="AVH86" s="58"/>
      <c r="AVI86" s="58"/>
      <c r="AVJ86" s="58"/>
      <c r="AVK86" s="58"/>
      <c r="AVL86" s="58"/>
      <c r="AVM86" s="58"/>
      <c r="AVN86" s="58"/>
      <c r="AVO86" s="58"/>
      <c r="AVP86" s="58"/>
      <c r="AVQ86" s="58"/>
      <c r="AVR86" s="58"/>
      <c r="AVS86" s="58"/>
      <c r="AVT86" s="58"/>
      <c r="AVU86" s="58"/>
      <c r="AVV86" s="58"/>
      <c r="AVW86" s="58"/>
      <c r="AVX86" s="58"/>
      <c r="AVY86" s="58"/>
      <c r="AVZ86" s="58"/>
      <c r="AWA86" s="58"/>
      <c r="AWB86" s="58"/>
      <c r="AWC86" s="58"/>
      <c r="AWD86" s="58"/>
      <c r="AWE86" s="58"/>
      <c r="AWF86" s="58"/>
      <c r="AWG86" s="58"/>
      <c r="AWH86" s="58"/>
      <c r="AWI86" s="58"/>
      <c r="AWJ86" s="58"/>
      <c r="AWK86" s="58"/>
      <c r="AWL86" s="58"/>
      <c r="AWM86" s="58"/>
      <c r="AWN86" s="58"/>
      <c r="AWO86" s="58"/>
      <c r="AWP86" s="58"/>
      <c r="AWQ86" s="58"/>
      <c r="AWR86" s="58"/>
      <c r="AWS86" s="58"/>
      <c r="AWT86" s="58"/>
      <c r="AWU86" s="58"/>
      <c r="AWV86" s="58"/>
      <c r="AWW86" s="58"/>
      <c r="AWX86" s="58"/>
      <c r="AWY86" s="58"/>
      <c r="AWZ86" s="58"/>
      <c r="AXA86" s="58"/>
      <c r="AXB86" s="58"/>
      <c r="AXC86" s="58"/>
      <c r="AXD86" s="58"/>
      <c r="AXE86" s="58"/>
      <c r="AXF86" s="58"/>
      <c r="AXG86" s="58"/>
      <c r="AXH86" s="58"/>
      <c r="AXI86" s="58"/>
      <c r="AXJ86" s="58"/>
      <c r="AXK86" s="58"/>
      <c r="AXL86" s="58"/>
      <c r="AXM86" s="58"/>
      <c r="AXN86" s="58"/>
      <c r="AXO86" s="58"/>
      <c r="AXP86" s="58"/>
      <c r="AXQ86" s="58"/>
      <c r="AXR86" s="58"/>
      <c r="AXS86" s="58"/>
      <c r="AXT86" s="58"/>
      <c r="AXU86" s="58"/>
      <c r="AXV86" s="58"/>
      <c r="AXW86" s="58"/>
      <c r="AXX86" s="58"/>
      <c r="AXY86" s="58"/>
      <c r="AXZ86" s="58"/>
      <c r="AYA86" s="58"/>
      <c r="AYB86" s="58"/>
      <c r="AYC86" s="58"/>
      <c r="AYD86" s="58"/>
      <c r="AYE86" s="58"/>
      <c r="AYF86" s="58"/>
      <c r="AYG86" s="58"/>
      <c r="AYH86" s="58"/>
      <c r="AYI86" s="58"/>
      <c r="AYJ86" s="58"/>
      <c r="AYK86" s="58"/>
      <c r="AYL86" s="58"/>
      <c r="AYM86" s="58"/>
      <c r="AYN86" s="58"/>
      <c r="AYO86" s="58"/>
      <c r="AYP86" s="58"/>
      <c r="AYQ86" s="58"/>
      <c r="AYR86" s="58"/>
      <c r="AYS86" s="58"/>
      <c r="AYT86" s="58"/>
      <c r="AYU86" s="58"/>
      <c r="AYV86" s="58"/>
      <c r="AYW86" s="58"/>
      <c r="AYX86" s="58"/>
      <c r="AYY86" s="58"/>
      <c r="AYZ86" s="58"/>
      <c r="AZA86" s="58"/>
      <c r="AZB86" s="58"/>
      <c r="AZC86" s="58"/>
      <c r="AZD86" s="58"/>
      <c r="AZE86" s="58"/>
      <c r="AZF86" s="58"/>
      <c r="AZG86" s="58"/>
      <c r="AZH86" s="58"/>
      <c r="AZI86" s="58"/>
      <c r="AZJ86" s="58"/>
      <c r="AZK86" s="58"/>
      <c r="AZL86" s="58"/>
      <c r="AZM86" s="58"/>
      <c r="AZN86" s="58"/>
      <c r="AZO86" s="58"/>
      <c r="AZP86" s="58"/>
      <c r="AZQ86" s="58"/>
      <c r="AZR86" s="58"/>
      <c r="AZS86" s="58"/>
      <c r="AZT86" s="58"/>
      <c r="AZU86" s="58"/>
      <c r="AZV86" s="58"/>
      <c r="AZW86" s="58"/>
      <c r="AZX86" s="58"/>
      <c r="AZY86" s="58"/>
      <c r="AZZ86" s="58"/>
      <c r="BAA86" s="58"/>
      <c r="BAB86" s="58"/>
      <c r="BAC86" s="58"/>
      <c r="BAD86" s="58"/>
      <c r="BAE86" s="58"/>
      <c r="BAF86" s="58"/>
      <c r="BAG86" s="58"/>
      <c r="BAH86" s="58"/>
      <c r="BAI86" s="58"/>
      <c r="BAJ86" s="58"/>
      <c r="BAK86" s="58"/>
      <c r="BAL86" s="58"/>
      <c r="BAM86" s="58"/>
      <c r="BAN86" s="58"/>
      <c r="BAO86" s="58"/>
      <c r="BAP86" s="58"/>
      <c r="BAQ86" s="58"/>
      <c r="BAR86" s="58"/>
      <c r="BAS86" s="58"/>
      <c r="BAT86" s="58"/>
      <c r="BAU86" s="58"/>
      <c r="BAV86" s="58"/>
      <c r="BAW86" s="58"/>
      <c r="BAX86" s="58"/>
      <c r="BAY86" s="58"/>
      <c r="BAZ86" s="58"/>
      <c r="BBA86" s="58"/>
      <c r="BBB86" s="58"/>
      <c r="BBC86" s="58"/>
      <c r="BBD86" s="58"/>
      <c r="BBE86" s="58"/>
      <c r="BBF86" s="58"/>
      <c r="BBG86" s="58"/>
      <c r="BBH86" s="58"/>
      <c r="BBI86" s="58"/>
      <c r="BBJ86" s="58"/>
      <c r="BBK86" s="58"/>
      <c r="BBL86" s="58"/>
      <c r="BBM86" s="58"/>
      <c r="BBN86" s="58"/>
      <c r="BBO86" s="58"/>
      <c r="BBP86" s="58"/>
      <c r="BBQ86" s="58"/>
      <c r="BBR86" s="58"/>
      <c r="BBS86" s="58"/>
      <c r="BBT86" s="58"/>
      <c r="BBU86" s="58"/>
      <c r="BBV86" s="58"/>
      <c r="BBW86" s="58"/>
      <c r="BBX86" s="58"/>
      <c r="BBY86" s="58"/>
      <c r="BBZ86" s="58"/>
      <c r="BCA86" s="58"/>
      <c r="BCB86" s="58"/>
      <c r="BCC86" s="58"/>
      <c r="BCD86" s="58"/>
      <c r="BCE86" s="58"/>
      <c r="BCF86" s="58"/>
      <c r="BCG86" s="58"/>
      <c r="BCH86" s="58"/>
      <c r="BCI86" s="58"/>
      <c r="BCJ86" s="58"/>
      <c r="BCK86" s="58"/>
      <c r="BCL86" s="58"/>
      <c r="BCM86" s="58"/>
      <c r="BCN86" s="58"/>
      <c r="BCO86" s="58"/>
      <c r="BCP86" s="58"/>
      <c r="BCQ86" s="58"/>
      <c r="BCR86" s="58"/>
      <c r="BCS86" s="58"/>
      <c r="BCT86" s="58"/>
      <c r="BCU86" s="58"/>
      <c r="BCV86" s="58"/>
      <c r="BCW86" s="58"/>
      <c r="BCX86" s="58"/>
      <c r="BCY86" s="58"/>
      <c r="BCZ86" s="58"/>
      <c r="BDA86" s="58"/>
      <c r="BDB86" s="58"/>
      <c r="BDC86" s="58"/>
      <c r="BDD86" s="58"/>
      <c r="BDE86" s="58"/>
      <c r="BDF86" s="58"/>
      <c r="BDG86" s="58"/>
      <c r="BDH86" s="58"/>
      <c r="BDI86" s="58"/>
      <c r="BDJ86" s="58"/>
      <c r="BDK86" s="58"/>
      <c r="BDL86" s="58"/>
      <c r="BDM86" s="58"/>
      <c r="BDN86" s="58"/>
      <c r="BDO86" s="58"/>
      <c r="BDP86" s="58"/>
      <c r="BDQ86" s="58"/>
      <c r="BDR86" s="58"/>
      <c r="BDS86" s="58"/>
      <c r="BDT86" s="58"/>
      <c r="BDU86" s="58"/>
      <c r="BDV86" s="58"/>
      <c r="BDW86" s="58"/>
      <c r="BDX86" s="58"/>
      <c r="BDY86" s="58"/>
      <c r="BDZ86" s="58"/>
      <c r="BEA86" s="58"/>
      <c r="BEB86" s="58"/>
      <c r="BEC86" s="58"/>
      <c r="BED86" s="58"/>
      <c r="BEE86" s="58"/>
      <c r="BEF86" s="58"/>
      <c r="BEG86" s="58"/>
      <c r="BEH86" s="58"/>
      <c r="BEI86" s="58"/>
      <c r="BEJ86" s="58"/>
      <c r="BEK86" s="58"/>
      <c r="BEL86" s="58"/>
      <c r="BEM86" s="58"/>
      <c r="BEN86" s="58"/>
      <c r="BEO86" s="58"/>
      <c r="BEP86" s="58"/>
      <c r="BEQ86" s="58"/>
      <c r="BER86" s="58"/>
      <c r="BES86" s="58"/>
      <c r="BET86" s="58"/>
      <c r="BEU86" s="58"/>
      <c r="BEV86" s="58"/>
      <c r="BEW86" s="58"/>
      <c r="BEX86" s="58"/>
      <c r="BEY86" s="58"/>
      <c r="BEZ86" s="58"/>
      <c r="BFA86" s="58"/>
      <c r="BFB86" s="58"/>
      <c r="BFC86" s="58"/>
      <c r="BFD86" s="58"/>
      <c r="BFE86" s="58"/>
      <c r="BFF86" s="58"/>
      <c r="BFG86" s="58"/>
      <c r="BFH86" s="58"/>
    </row>
    <row r="87" spans="1:1516" s="54" customFormat="1" ht="13.5">
      <c r="A87" s="109"/>
      <c r="B87" s="321" t="s">
        <v>34</v>
      </c>
      <c r="C87" s="322"/>
      <c r="D87" s="322"/>
      <c r="E87" s="303">
        <f>E75</f>
        <v>2</v>
      </c>
      <c r="F87" s="304"/>
      <c r="G87" s="114"/>
      <c r="H87" s="303">
        <f>H75</f>
        <v>2</v>
      </c>
      <c r="I87" s="304"/>
      <c r="J87" s="109"/>
      <c r="K87" s="303">
        <f>K75</f>
        <v>2</v>
      </c>
      <c r="L87" s="304"/>
      <c r="M87" s="109"/>
      <c r="N87" s="303">
        <f>N75</f>
        <v>2</v>
      </c>
      <c r="O87" s="304"/>
      <c r="P87" s="110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  <c r="GE87" s="58"/>
      <c r="GF87" s="58"/>
      <c r="GG87" s="58"/>
      <c r="GH87" s="58"/>
      <c r="GI87" s="58"/>
      <c r="GJ87" s="58"/>
      <c r="GK87" s="58"/>
      <c r="GL87" s="58"/>
      <c r="GM87" s="58"/>
      <c r="GN87" s="58"/>
      <c r="GO87" s="58"/>
      <c r="GP87" s="58"/>
      <c r="GQ87" s="58"/>
      <c r="GR87" s="58"/>
      <c r="GS87" s="58"/>
      <c r="GT87" s="58"/>
      <c r="GU87" s="58"/>
      <c r="GV87" s="58"/>
      <c r="GW87" s="58"/>
      <c r="GX87" s="58"/>
      <c r="GY87" s="58"/>
      <c r="GZ87" s="58"/>
      <c r="HA87" s="58"/>
      <c r="HB87" s="58"/>
      <c r="HC87" s="58"/>
      <c r="HD87" s="58"/>
      <c r="HE87" s="58"/>
      <c r="HF87" s="58"/>
      <c r="HG87" s="58"/>
      <c r="HH87" s="58"/>
      <c r="HI87" s="58"/>
      <c r="HJ87" s="58"/>
      <c r="HK87" s="58"/>
      <c r="HL87" s="58"/>
      <c r="HM87" s="58"/>
      <c r="HN87" s="58"/>
      <c r="HO87" s="58"/>
      <c r="HP87" s="58"/>
      <c r="HQ87" s="58"/>
      <c r="HR87" s="58"/>
      <c r="HS87" s="58"/>
      <c r="HT87" s="58"/>
      <c r="HU87" s="58"/>
      <c r="HV87" s="58"/>
      <c r="HW87" s="58"/>
      <c r="HX87" s="58"/>
      <c r="HY87" s="58"/>
      <c r="HZ87" s="58"/>
      <c r="IA87" s="58"/>
      <c r="IB87" s="58"/>
      <c r="IC87" s="58"/>
      <c r="ID87" s="58"/>
      <c r="IE87" s="58"/>
      <c r="IF87" s="58"/>
      <c r="IG87" s="58"/>
      <c r="IH87" s="58"/>
      <c r="II87" s="58"/>
      <c r="IJ87" s="58"/>
      <c r="IK87" s="58"/>
      <c r="IL87" s="58"/>
      <c r="IM87" s="58"/>
      <c r="IN87" s="58"/>
      <c r="IO87" s="58"/>
      <c r="IP87" s="58"/>
      <c r="IQ87" s="58"/>
      <c r="IR87" s="58"/>
      <c r="IS87" s="58"/>
      <c r="IT87" s="58"/>
      <c r="IU87" s="58"/>
      <c r="IV87" s="58"/>
      <c r="IW87" s="58"/>
      <c r="IX87" s="58"/>
      <c r="IY87" s="58"/>
      <c r="IZ87" s="58"/>
      <c r="JA87" s="58"/>
      <c r="JB87" s="58"/>
      <c r="JC87" s="58"/>
      <c r="JD87" s="58"/>
      <c r="JE87" s="58"/>
      <c r="JF87" s="58"/>
      <c r="JG87" s="58"/>
      <c r="JH87" s="58"/>
      <c r="JI87" s="58"/>
      <c r="JJ87" s="58"/>
      <c r="JK87" s="58"/>
      <c r="JL87" s="58"/>
      <c r="JM87" s="58"/>
      <c r="JN87" s="58"/>
      <c r="JO87" s="58"/>
      <c r="JP87" s="58"/>
      <c r="JQ87" s="58"/>
      <c r="JR87" s="58"/>
      <c r="JS87" s="58"/>
      <c r="JT87" s="58"/>
      <c r="JU87" s="58"/>
      <c r="JV87" s="58"/>
      <c r="JW87" s="58"/>
      <c r="JX87" s="58"/>
      <c r="JY87" s="58"/>
      <c r="JZ87" s="58"/>
      <c r="KA87" s="58"/>
      <c r="KB87" s="58"/>
      <c r="KC87" s="58"/>
      <c r="KD87" s="58"/>
      <c r="KE87" s="58"/>
      <c r="KF87" s="58"/>
      <c r="KG87" s="58"/>
      <c r="KH87" s="58"/>
      <c r="KI87" s="58"/>
      <c r="KJ87" s="58"/>
      <c r="KK87" s="58"/>
      <c r="KL87" s="58"/>
      <c r="KM87" s="58"/>
      <c r="KN87" s="58"/>
      <c r="KO87" s="58"/>
      <c r="KP87" s="58"/>
      <c r="KQ87" s="58"/>
      <c r="KR87" s="58"/>
      <c r="KS87" s="58"/>
      <c r="KT87" s="58"/>
      <c r="KU87" s="58"/>
      <c r="KV87" s="58"/>
      <c r="KW87" s="58"/>
      <c r="KX87" s="58"/>
      <c r="KY87" s="58"/>
      <c r="KZ87" s="58"/>
      <c r="LA87" s="58"/>
      <c r="LB87" s="58"/>
      <c r="LC87" s="58"/>
      <c r="LD87" s="58"/>
      <c r="LE87" s="58"/>
      <c r="LF87" s="58"/>
      <c r="LG87" s="58"/>
      <c r="LH87" s="58"/>
      <c r="LI87" s="58"/>
      <c r="LJ87" s="58"/>
      <c r="LK87" s="58"/>
      <c r="LL87" s="58"/>
      <c r="LM87" s="58"/>
      <c r="LN87" s="58"/>
      <c r="LO87" s="58"/>
      <c r="LP87" s="58"/>
      <c r="LQ87" s="58"/>
      <c r="LR87" s="58"/>
      <c r="LS87" s="58"/>
      <c r="LT87" s="58"/>
      <c r="LU87" s="58"/>
      <c r="LV87" s="58"/>
      <c r="LW87" s="58"/>
      <c r="LX87" s="58"/>
      <c r="LY87" s="58"/>
      <c r="LZ87" s="58"/>
      <c r="MA87" s="58"/>
      <c r="MB87" s="58"/>
      <c r="MC87" s="58"/>
      <c r="MD87" s="58"/>
      <c r="ME87" s="58"/>
      <c r="MF87" s="58"/>
      <c r="MG87" s="58"/>
      <c r="MH87" s="58"/>
      <c r="MI87" s="58"/>
      <c r="MJ87" s="58"/>
      <c r="MK87" s="58"/>
      <c r="ML87" s="58"/>
      <c r="MM87" s="58"/>
      <c r="MN87" s="58"/>
      <c r="MO87" s="58"/>
      <c r="MP87" s="58"/>
      <c r="MQ87" s="58"/>
      <c r="MR87" s="58"/>
      <c r="MS87" s="58"/>
      <c r="MT87" s="58"/>
      <c r="MU87" s="58"/>
      <c r="MV87" s="58"/>
      <c r="MW87" s="58"/>
      <c r="MX87" s="58"/>
      <c r="MY87" s="58"/>
      <c r="MZ87" s="58"/>
      <c r="NA87" s="58"/>
      <c r="NB87" s="58"/>
      <c r="NC87" s="58"/>
      <c r="ND87" s="58"/>
      <c r="NE87" s="58"/>
      <c r="NF87" s="58"/>
      <c r="NG87" s="58"/>
      <c r="NH87" s="58"/>
      <c r="NI87" s="58"/>
      <c r="NJ87" s="58"/>
      <c r="NK87" s="58"/>
      <c r="NL87" s="58"/>
      <c r="NM87" s="58"/>
      <c r="NN87" s="58"/>
      <c r="NO87" s="58"/>
      <c r="NP87" s="58"/>
      <c r="NQ87" s="58"/>
      <c r="NR87" s="58"/>
      <c r="NS87" s="58"/>
      <c r="NT87" s="58"/>
      <c r="NU87" s="58"/>
      <c r="NV87" s="58"/>
      <c r="NW87" s="58"/>
      <c r="NX87" s="58"/>
      <c r="NY87" s="58"/>
      <c r="NZ87" s="58"/>
      <c r="OA87" s="58"/>
      <c r="OB87" s="58"/>
      <c r="OC87" s="58"/>
      <c r="OD87" s="58"/>
      <c r="OE87" s="58"/>
      <c r="OF87" s="58"/>
      <c r="OG87" s="58"/>
      <c r="OH87" s="58"/>
      <c r="OI87" s="58"/>
      <c r="OJ87" s="58"/>
      <c r="OK87" s="58"/>
      <c r="OL87" s="58"/>
      <c r="OM87" s="58"/>
      <c r="ON87" s="58"/>
      <c r="OO87" s="58"/>
      <c r="OP87" s="58"/>
      <c r="OQ87" s="58"/>
      <c r="OR87" s="58"/>
      <c r="OS87" s="58"/>
      <c r="OT87" s="58"/>
      <c r="OU87" s="58"/>
      <c r="OV87" s="58"/>
      <c r="OW87" s="58"/>
      <c r="OX87" s="58"/>
      <c r="OY87" s="58"/>
      <c r="OZ87" s="58"/>
      <c r="PA87" s="58"/>
      <c r="PB87" s="58"/>
      <c r="PC87" s="58"/>
      <c r="PD87" s="58"/>
      <c r="PE87" s="58"/>
      <c r="PF87" s="58"/>
      <c r="PG87" s="58"/>
      <c r="PH87" s="58"/>
      <c r="PI87" s="58"/>
      <c r="PJ87" s="58"/>
      <c r="PK87" s="58"/>
      <c r="PL87" s="58"/>
      <c r="PM87" s="58"/>
      <c r="PN87" s="58"/>
      <c r="PO87" s="58"/>
      <c r="PP87" s="58"/>
      <c r="PQ87" s="58"/>
      <c r="PR87" s="58"/>
      <c r="PS87" s="58"/>
      <c r="PT87" s="58"/>
      <c r="PU87" s="58"/>
      <c r="PV87" s="58"/>
      <c r="PW87" s="58"/>
      <c r="PX87" s="58"/>
      <c r="PY87" s="58"/>
      <c r="PZ87" s="58"/>
      <c r="QA87" s="58"/>
      <c r="QB87" s="58"/>
      <c r="QC87" s="58"/>
      <c r="QD87" s="58"/>
      <c r="QE87" s="58"/>
      <c r="QF87" s="58"/>
      <c r="QG87" s="58"/>
      <c r="QH87" s="58"/>
      <c r="QI87" s="58"/>
      <c r="QJ87" s="58"/>
      <c r="QK87" s="58"/>
      <c r="QL87" s="58"/>
      <c r="QM87" s="58"/>
      <c r="QN87" s="58"/>
      <c r="QO87" s="58"/>
      <c r="QP87" s="58"/>
      <c r="QQ87" s="58"/>
      <c r="QR87" s="58"/>
      <c r="QS87" s="58"/>
      <c r="QT87" s="58"/>
      <c r="QU87" s="58"/>
      <c r="QV87" s="58"/>
      <c r="QW87" s="58"/>
      <c r="QX87" s="58"/>
      <c r="QY87" s="58"/>
      <c r="QZ87" s="58"/>
      <c r="RA87" s="58"/>
      <c r="RB87" s="58"/>
      <c r="RC87" s="58"/>
      <c r="RD87" s="58"/>
      <c r="RE87" s="58"/>
      <c r="RF87" s="58"/>
      <c r="RG87" s="58"/>
      <c r="RH87" s="58"/>
      <c r="RI87" s="58"/>
      <c r="RJ87" s="58"/>
      <c r="RK87" s="58"/>
      <c r="RL87" s="58"/>
      <c r="RM87" s="58"/>
      <c r="RN87" s="58"/>
      <c r="RO87" s="58"/>
      <c r="RP87" s="58"/>
      <c r="RQ87" s="58"/>
      <c r="RR87" s="58"/>
      <c r="RS87" s="58"/>
      <c r="RT87" s="58"/>
      <c r="RU87" s="58"/>
      <c r="RV87" s="58"/>
      <c r="RW87" s="58"/>
      <c r="RX87" s="58"/>
      <c r="RY87" s="58"/>
      <c r="RZ87" s="58"/>
      <c r="SA87" s="58"/>
      <c r="SB87" s="58"/>
      <c r="SC87" s="58"/>
      <c r="SD87" s="58"/>
      <c r="SE87" s="58"/>
      <c r="SF87" s="58"/>
      <c r="SG87" s="58"/>
      <c r="SH87" s="58"/>
      <c r="SI87" s="58"/>
      <c r="SJ87" s="58"/>
      <c r="SK87" s="58"/>
      <c r="SL87" s="58"/>
      <c r="SM87" s="58"/>
      <c r="SN87" s="58"/>
      <c r="SO87" s="58"/>
      <c r="SP87" s="58"/>
      <c r="SQ87" s="58"/>
      <c r="SR87" s="58"/>
      <c r="SS87" s="58"/>
      <c r="ST87" s="58"/>
      <c r="SU87" s="58"/>
      <c r="SV87" s="58"/>
      <c r="SW87" s="58"/>
      <c r="SX87" s="58"/>
      <c r="SY87" s="58"/>
      <c r="SZ87" s="58"/>
      <c r="TA87" s="58"/>
      <c r="TB87" s="58"/>
      <c r="TC87" s="58"/>
      <c r="TD87" s="58"/>
      <c r="TE87" s="58"/>
      <c r="TF87" s="58"/>
      <c r="TG87" s="58"/>
      <c r="TH87" s="58"/>
      <c r="TI87" s="58"/>
      <c r="TJ87" s="58"/>
      <c r="TK87" s="58"/>
      <c r="TL87" s="58"/>
      <c r="TM87" s="58"/>
      <c r="TN87" s="58"/>
      <c r="TO87" s="58"/>
      <c r="TP87" s="58"/>
      <c r="TQ87" s="58"/>
      <c r="TR87" s="58"/>
      <c r="TS87" s="58"/>
      <c r="TT87" s="58"/>
      <c r="TU87" s="58"/>
      <c r="TV87" s="58"/>
      <c r="TW87" s="58"/>
      <c r="TX87" s="58"/>
      <c r="TY87" s="58"/>
      <c r="TZ87" s="58"/>
      <c r="UA87" s="58"/>
      <c r="UB87" s="58"/>
      <c r="UC87" s="58"/>
      <c r="UD87" s="58"/>
      <c r="UE87" s="58"/>
      <c r="UF87" s="58"/>
      <c r="UG87" s="58"/>
      <c r="UH87" s="58"/>
      <c r="UI87" s="58"/>
      <c r="UJ87" s="58"/>
      <c r="UK87" s="58"/>
      <c r="UL87" s="58"/>
      <c r="UM87" s="58"/>
      <c r="UN87" s="58"/>
      <c r="UO87" s="58"/>
      <c r="UP87" s="58"/>
      <c r="UQ87" s="58"/>
      <c r="UR87" s="58"/>
      <c r="US87" s="58"/>
      <c r="UT87" s="58"/>
      <c r="UU87" s="58"/>
      <c r="UV87" s="58"/>
      <c r="UW87" s="58"/>
      <c r="UX87" s="58"/>
      <c r="UY87" s="58"/>
      <c r="UZ87" s="58"/>
      <c r="VA87" s="58"/>
      <c r="VB87" s="58"/>
      <c r="VC87" s="58"/>
      <c r="VD87" s="58"/>
      <c r="VE87" s="58"/>
      <c r="VF87" s="58"/>
      <c r="VG87" s="58"/>
      <c r="VH87" s="58"/>
      <c r="VI87" s="58"/>
      <c r="VJ87" s="58"/>
      <c r="VK87" s="58"/>
      <c r="VL87" s="58"/>
      <c r="VM87" s="58"/>
      <c r="VN87" s="58"/>
      <c r="VO87" s="58"/>
      <c r="VP87" s="58"/>
      <c r="VQ87" s="58"/>
      <c r="VR87" s="58"/>
      <c r="VS87" s="58"/>
      <c r="VT87" s="58"/>
      <c r="VU87" s="58"/>
      <c r="VV87" s="58"/>
      <c r="VW87" s="58"/>
      <c r="VX87" s="58"/>
      <c r="VY87" s="58"/>
      <c r="VZ87" s="58"/>
      <c r="WA87" s="58"/>
      <c r="WB87" s="58"/>
      <c r="WC87" s="58"/>
      <c r="WD87" s="58"/>
      <c r="WE87" s="58"/>
      <c r="WF87" s="58"/>
      <c r="WG87" s="58"/>
      <c r="WH87" s="58"/>
      <c r="WI87" s="58"/>
      <c r="WJ87" s="58"/>
      <c r="WK87" s="58"/>
      <c r="WL87" s="58"/>
      <c r="WM87" s="58"/>
      <c r="WN87" s="58"/>
      <c r="WO87" s="58"/>
      <c r="WP87" s="58"/>
      <c r="WQ87" s="58"/>
      <c r="WR87" s="58"/>
      <c r="WS87" s="58"/>
      <c r="WT87" s="58"/>
      <c r="WU87" s="58"/>
      <c r="WV87" s="58"/>
      <c r="WW87" s="58"/>
      <c r="WX87" s="58"/>
      <c r="WY87" s="58"/>
      <c r="WZ87" s="58"/>
      <c r="XA87" s="58"/>
      <c r="XB87" s="58"/>
      <c r="XC87" s="58"/>
      <c r="XD87" s="58"/>
      <c r="XE87" s="58"/>
      <c r="XF87" s="58"/>
      <c r="XG87" s="58"/>
      <c r="XH87" s="58"/>
      <c r="XI87" s="58"/>
      <c r="XJ87" s="58"/>
      <c r="XK87" s="58"/>
      <c r="XL87" s="58"/>
      <c r="XM87" s="58"/>
      <c r="XN87" s="58"/>
      <c r="XO87" s="58"/>
      <c r="XP87" s="58"/>
      <c r="XQ87" s="58"/>
      <c r="XR87" s="58"/>
      <c r="XS87" s="58"/>
      <c r="XT87" s="58"/>
      <c r="XU87" s="58"/>
      <c r="XV87" s="58"/>
      <c r="XW87" s="58"/>
      <c r="XX87" s="58"/>
      <c r="XY87" s="58"/>
      <c r="XZ87" s="58"/>
      <c r="YA87" s="58"/>
      <c r="YB87" s="58"/>
      <c r="YC87" s="58"/>
      <c r="YD87" s="58"/>
      <c r="YE87" s="58"/>
      <c r="YF87" s="58"/>
      <c r="YG87" s="58"/>
      <c r="YH87" s="58"/>
      <c r="YI87" s="58"/>
      <c r="YJ87" s="58"/>
      <c r="YK87" s="58"/>
      <c r="YL87" s="58"/>
      <c r="YM87" s="58"/>
      <c r="YN87" s="58"/>
      <c r="YO87" s="58"/>
      <c r="YP87" s="58"/>
      <c r="YQ87" s="58"/>
      <c r="YR87" s="58"/>
      <c r="YS87" s="58"/>
      <c r="YT87" s="58"/>
      <c r="YU87" s="58"/>
      <c r="YV87" s="58"/>
      <c r="YW87" s="58"/>
      <c r="YX87" s="58"/>
      <c r="YY87" s="58"/>
      <c r="YZ87" s="58"/>
      <c r="ZA87" s="58"/>
      <c r="ZB87" s="58"/>
      <c r="ZC87" s="58"/>
      <c r="ZD87" s="58"/>
      <c r="ZE87" s="58"/>
      <c r="ZF87" s="58"/>
      <c r="ZG87" s="58"/>
      <c r="ZH87" s="58"/>
      <c r="ZI87" s="58"/>
      <c r="ZJ87" s="58"/>
      <c r="ZK87" s="58"/>
      <c r="ZL87" s="58"/>
      <c r="ZM87" s="58"/>
      <c r="ZN87" s="58"/>
      <c r="ZO87" s="58"/>
      <c r="ZP87" s="58"/>
      <c r="ZQ87" s="58"/>
      <c r="ZR87" s="58"/>
      <c r="ZS87" s="58"/>
      <c r="ZT87" s="58"/>
      <c r="ZU87" s="58"/>
      <c r="ZV87" s="58"/>
      <c r="ZW87" s="58"/>
      <c r="ZX87" s="58"/>
      <c r="ZY87" s="58"/>
      <c r="ZZ87" s="58"/>
      <c r="AAA87" s="58"/>
      <c r="AAB87" s="58"/>
      <c r="AAC87" s="58"/>
      <c r="AAD87" s="58"/>
      <c r="AAE87" s="58"/>
      <c r="AAF87" s="58"/>
      <c r="AAG87" s="58"/>
      <c r="AAH87" s="58"/>
      <c r="AAI87" s="58"/>
      <c r="AAJ87" s="58"/>
      <c r="AAK87" s="58"/>
      <c r="AAL87" s="58"/>
      <c r="AAM87" s="58"/>
      <c r="AAN87" s="58"/>
      <c r="AAO87" s="58"/>
      <c r="AAP87" s="58"/>
      <c r="AAQ87" s="58"/>
      <c r="AAR87" s="58"/>
      <c r="AAS87" s="58"/>
      <c r="AAT87" s="58"/>
      <c r="AAU87" s="58"/>
      <c r="AAV87" s="58"/>
      <c r="AAW87" s="58"/>
      <c r="AAX87" s="58"/>
      <c r="AAY87" s="58"/>
      <c r="AAZ87" s="58"/>
      <c r="ABA87" s="58"/>
      <c r="ABB87" s="58"/>
      <c r="ABC87" s="58"/>
      <c r="ABD87" s="58"/>
      <c r="ABE87" s="58"/>
      <c r="ABF87" s="58"/>
      <c r="ABG87" s="58"/>
      <c r="ABH87" s="58"/>
      <c r="ABI87" s="58"/>
      <c r="ABJ87" s="58"/>
      <c r="ABK87" s="58"/>
      <c r="ABL87" s="58"/>
      <c r="ABM87" s="58"/>
      <c r="ABN87" s="58"/>
      <c r="ABO87" s="58"/>
      <c r="ABP87" s="58"/>
      <c r="ABQ87" s="58"/>
      <c r="ABR87" s="58"/>
      <c r="ABS87" s="58"/>
      <c r="ABT87" s="58"/>
      <c r="ABU87" s="58"/>
      <c r="ABV87" s="58"/>
      <c r="ABW87" s="58"/>
      <c r="ABX87" s="58"/>
      <c r="ABY87" s="58"/>
      <c r="ABZ87" s="58"/>
      <c r="ACA87" s="58"/>
      <c r="ACB87" s="58"/>
      <c r="ACC87" s="58"/>
      <c r="ACD87" s="58"/>
      <c r="ACE87" s="58"/>
      <c r="ACF87" s="58"/>
      <c r="ACG87" s="58"/>
      <c r="ACH87" s="58"/>
      <c r="ACI87" s="58"/>
      <c r="ACJ87" s="58"/>
      <c r="ACK87" s="58"/>
      <c r="ACL87" s="58"/>
      <c r="ACM87" s="58"/>
      <c r="ACN87" s="58"/>
      <c r="ACO87" s="58"/>
      <c r="ACP87" s="58"/>
      <c r="ACQ87" s="58"/>
      <c r="ACR87" s="58"/>
      <c r="ACS87" s="58"/>
      <c r="ACT87" s="58"/>
      <c r="ACU87" s="58"/>
      <c r="ACV87" s="58"/>
      <c r="ACW87" s="58"/>
      <c r="ACX87" s="58"/>
      <c r="ACY87" s="58"/>
      <c r="ACZ87" s="58"/>
      <c r="ADA87" s="58"/>
      <c r="ADB87" s="58"/>
      <c r="ADC87" s="58"/>
      <c r="ADD87" s="58"/>
      <c r="ADE87" s="58"/>
      <c r="ADF87" s="58"/>
      <c r="ADG87" s="58"/>
      <c r="ADH87" s="58"/>
      <c r="ADI87" s="58"/>
      <c r="ADJ87" s="58"/>
      <c r="ADK87" s="58"/>
      <c r="ADL87" s="58"/>
      <c r="ADM87" s="58"/>
      <c r="ADN87" s="58"/>
      <c r="ADO87" s="58"/>
      <c r="ADP87" s="58"/>
      <c r="ADQ87" s="58"/>
      <c r="ADR87" s="58"/>
      <c r="ADS87" s="58"/>
      <c r="ADT87" s="58"/>
      <c r="ADU87" s="58"/>
      <c r="ADV87" s="58"/>
      <c r="ADW87" s="58"/>
      <c r="ADX87" s="58"/>
      <c r="ADY87" s="58"/>
      <c r="ADZ87" s="58"/>
      <c r="AEA87" s="58"/>
      <c r="AEB87" s="58"/>
      <c r="AEC87" s="58"/>
      <c r="AED87" s="58"/>
      <c r="AEE87" s="58"/>
      <c r="AEF87" s="58"/>
      <c r="AEG87" s="58"/>
      <c r="AEH87" s="58"/>
      <c r="AEI87" s="58"/>
      <c r="AEJ87" s="58"/>
      <c r="AEK87" s="58"/>
      <c r="AEL87" s="58"/>
      <c r="AEM87" s="58"/>
      <c r="AEN87" s="58"/>
      <c r="AEO87" s="58"/>
      <c r="AEP87" s="58"/>
      <c r="AEQ87" s="58"/>
      <c r="AER87" s="58"/>
      <c r="AES87" s="58"/>
      <c r="AET87" s="58"/>
      <c r="AEU87" s="58"/>
      <c r="AEV87" s="58"/>
      <c r="AEW87" s="58"/>
      <c r="AEX87" s="58"/>
      <c r="AEY87" s="58"/>
      <c r="AEZ87" s="58"/>
      <c r="AFA87" s="58"/>
      <c r="AFB87" s="58"/>
      <c r="AFC87" s="58"/>
      <c r="AFD87" s="58"/>
      <c r="AFE87" s="58"/>
      <c r="AFF87" s="58"/>
      <c r="AFG87" s="58"/>
      <c r="AFH87" s="58"/>
      <c r="AFI87" s="58"/>
      <c r="AFJ87" s="58"/>
      <c r="AFK87" s="58"/>
      <c r="AFL87" s="58"/>
      <c r="AFM87" s="58"/>
      <c r="AFN87" s="58"/>
      <c r="AFO87" s="58"/>
      <c r="AFP87" s="58"/>
      <c r="AFQ87" s="58"/>
      <c r="AFR87" s="58"/>
      <c r="AFS87" s="58"/>
      <c r="AFT87" s="58"/>
      <c r="AFU87" s="58"/>
      <c r="AFV87" s="58"/>
      <c r="AFW87" s="58"/>
      <c r="AFX87" s="58"/>
      <c r="AFY87" s="58"/>
      <c r="AFZ87" s="58"/>
      <c r="AGA87" s="58"/>
      <c r="AGB87" s="58"/>
      <c r="AGC87" s="58"/>
      <c r="AGD87" s="58"/>
      <c r="AGE87" s="58"/>
      <c r="AGF87" s="58"/>
      <c r="AGG87" s="58"/>
      <c r="AGH87" s="58"/>
      <c r="AGI87" s="58"/>
      <c r="AGJ87" s="58"/>
      <c r="AGK87" s="58"/>
      <c r="AGL87" s="58"/>
      <c r="AGM87" s="58"/>
      <c r="AGN87" s="58"/>
      <c r="AGO87" s="58"/>
      <c r="AGP87" s="58"/>
      <c r="AGQ87" s="58"/>
      <c r="AGR87" s="58"/>
      <c r="AGS87" s="58"/>
      <c r="AGT87" s="58"/>
      <c r="AGU87" s="58"/>
      <c r="AGV87" s="58"/>
      <c r="AGW87" s="58"/>
      <c r="AGX87" s="58"/>
      <c r="AGY87" s="58"/>
      <c r="AGZ87" s="58"/>
      <c r="AHA87" s="58"/>
      <c r="AHB87" s="58"/>
      <c r="AHC87" s="58"/>
      <c r="AHD87" s="58"/>
      <c r="AHE87" s="58"/>
      <c r="AHF87" s="58"/>
      <c r="AHG87" s="58"/>
      <c r="AHH87" s="58"/>
      <c r="AHI87" s="58"/>
      <c r="AHJ87" s="58"/>
      <c r="AHK87" s="58"/>
      <c r="AHL87" s="58"/>
      <c r="AHM87" s="58"/>
      <c r="AHN87" s="58"/>
      <c r="AHO87" s="58"/>
      <c r="AHP87" s="58"/>
      <c r="AHQ87" s="58"/>
      <c r="AHR87" s="58"/>
      <c r="AHS87" s="58"/>
      <c r="AHT87" s="58"/>
      <c r="AHU87" s="58"/>
      <c r="AHV87" s="58"/>
      <c r="AHW87" s="58"/>
      <c r="AHX87" s="58"/>
      <c r="AHY87" s="58"/>
      <c r="AHZ87" s="58"/>
      <c r="AIA87" s="58"/>
      <c r="AIB87" s="58"/>
      <c r="AIC87" s="58"/>
      <c r="AID87" s="58"/>
      <c r="AIE87" s="58"/>
      <c r="AIF87" s="58"/>
      <c r="AIG87" s="58"/>
      <c r="AIH87" s="58"/>
      <c r="AII87" s="58"/>
      <c r="AIJ87" s="58"/>
      <c r="AIK87" s="58"/>
      <c r="AIL87" s="58"/>
      <c r="AIM87" s="58"/>
      <c r="AIN87" s="58"/>
      <c r="AIO87" s="58"/>
      <c r="AIP87" s="58"/>
      <c r="AIQ87" s="58"/>
      <c r="AIR87" s="58"/>
      <c r="AIS87" s="58"/>
      <c r="AIT87" s="58"/>
      <c r="AIU87" s="58"/>
      <c r="AIV87" s="58"/>
      <c r="AIW87" s="58"/>
      <c r="AIX87" s="58"/>
      <c r="AIY87" s="58"/>
      <c r="AIZ87" s="58"/>
      <c r="AJA87" s="58"/>
      <c r="AJB87" s="58"/>
      <c r="AJC87" s="58"/>
      <c r="AJD87" s="58"/>
      <c r="AJE87" s="58"/>
      <c r="AJF87" s="58"/>
      <c r="AJG87" s="58"/>
      <c r="AJH87" s="58"/>
      <c r="AJI87" s="58"/>
      <c r="AJJ87" s="58"/>
      <c r="AJK87" s="58"/>
      <c r="AJL87" s="58"/>
      <c r="AJM87" s="58"/>
      <c r="AJN87" s="58"/>
      <c r="AJO87" s="58"/>
      <c r="AJP87" s="58"/>
      <c r="AJQ87" s="58"/>
      <c r="AJR87" s="58"/>
      <c r="AJS87" s="58"/>
      <c r="AJT87" s="58"/>
      <c r="AJU87" s="58"/>
      <c r="AJV87" s="58"/>
      <c r="AJW87" s="58"/>
      <c r="AJX87" s="58"/>
      <c r="AJY87" s="58"/>
      <c r="AJZ87" s="58"/>
      <c r="AKA87" s="58"/>
      <c r="AKB87" s="58"/>
      <c r="AKC87" s="58"/>
      <c r="AKD87" s="58"/>
      <c r="AKE87" s="58"/>
      <c r="AKF87" s="58"/>
      <c r="AKG87" s="58"/>
      <c r="AKH87" s="58"/>
      <c r="AKI87" s="58"/>
      <c r="AKJ87" s="58"/>
      <c r="AKK87" s="58"/>
      <c r="AKL87" s="58"/>
      <c r="AKM87" s="58"/>
      <c r="AKN87" s="58"/>
      <c r="AKO87" s="58"/>
      <c r="AKP87" s="58"/>
      <c r="AKQ87" s="58"/>
      <c r="AKR87" s="58"/>
      <c r="AKS87" s="58"/>
      <c r="AKT87" s="58"/>
      <c r="AKU87" s="58"/>
      <c r="AKV87" s="58"/>
      <c r="AKW87" s="58"/>
      <c r="AKX87" s="58"/>
      <c r="AKY87" s="58"/>
      <c r="AKZ87" s="58"/>
      <c r="ALA87" s="58"/>
      <c r="ALB87" s="58"/>
      <c r="ALC87" s="58"/>
      <c r="ALD87" s="58"/>
      <c r="ALE87" s="58"/>
      <c r="ALF87" s="58"/>
      <c r="ALG87" s="58"/>
      <c r="ALH87" s="58"/>
      <c r="ALI87" s="58"/>
      <c r="ALJ87" s="58"/>
      <c r="ALK87" s="58"/>
      <c r="ALL87" s="58"/>
      <c r="ALM87" s="58"/>
      <c r="ALN87" s="58"/>
      <c r="ALO87" s="58"/>
      <c r="ALP87" s="58"/>
      <c r="ALQ87" s="58"/>
      <c r="ALR87" s="58"/>
      <c r="ALS87" s="58"/>
      <c r="ALT87" s="58"/>
      <c r="ALU87" s="58"/>
      <c r="ALV87" s="58"/>
      <c r="ALW87" s="58"/>
      <c r="ALX87" s="58"/>
      <c r="ALY87" s="58"/>
      <c r="ALZ87" s="58"/>
      <c r="AMA87" s="58"/>
      <c r="AMB87" s="58"/>
      <c r="AMC87" s="58"/>
      <c r="AMD87" s="58"/>
      <c r="AME87" s="58"/>
      <c r="AMF87" s="58"/>
      <c r="AMG87" s="58"/>
      <c r="AMH87" s="58"/>
      <c r="AMI87" s="58"/>
      <c r="AMJ87" s="58"/>
      <c r="AMK87" s="58"/>
      <c r="AML87" s="58"/>
      <c r="AMM87" s="58"/>
      <c r="AMN87" s="58"/>
      <c r="AMO87" s="58"/>
      <c r="AMP87" s="58"/>
      <c r="AMQ87" s="58"/>
      <c r="AMR87" s="58"/>
      <c r="AMS87" s="58"/>
      <c r="AMT87" s="58"/>
      <c r="AMU87" s="58"/>
      <c r="AMV87" s="58"/>
      <c r="AMW87" s="58"/>
      <c r="AMX87" s="58"/>
      <c r="AMY87" s="58"/>
      <c r="AMZ87" s="58"/>
      <c r="ANA87" s="58"/>
      <c r="ANB87" s="58"/>
      <c r="ANC87" s="58"/>
      <c r="AND87" s="58"/>
      <c r="ANE87" s="58"/>
      <c r="ANF87" s="58"/>
      <c r="ANG87" s="58"/>
      <c r="ANH87" s="58"/>
      <c r="ANI87" s="58"/>
      <c r="ANJ87" s="58"/>
      <c r="ANK87" s="58"/>
      <c r="ANL87" s="58"/>
      <c r="ANM87" s="58"/>
      <c r="ANN87" s="58"/>
      <c r="ANO87" s="58"/>
      <c r="ANP87" s="58"/>
      <c r="ANQ87" s="58"/>
      <c r="ANR87" s="58"/>
      <c r="ANS87" s="58"/>
      <c r="ANT87" s="58"/>
      <c r="ANU87" s="58"/>
      <c r="ANV87" s="58"/>
      <c r="ANW87" s="58"/>
      <c r="ANX87" s="58"/>
      <c r="ANY87" s="58"/>
      <c r="ANZ87" s="58"/>
      <c r="AOA87" s="58"/>
      <c r="AOB87" s="58"/>
      <c r="AOC87" s="58"/>
      <c r="AOD87" s="58"/>
      <c r="AOE87" s="58"/>
      <c r="AOF87" s="58"/>
      <c r="AOG87" s="58"/>
      <c r="AOH87" s="58"/>
      <c r="AOI87" s="58"/>
      <c r="AOJ87" s="58"/>
      <c r="AOK87" s="58"/>
      <c r="AOL87" s="58"/>
      <c r="AOM87" s="58"/>
      <c r="AON87" s="58"/>
      <c r="AOO87" s="58"/>
      <c r="AOP87" s="58"/>
      <c r="AOQ87" s="58"/>
      <c r="AOR87" s="58"/>
      <c r="AOS87" s="58"/>
      <c r="AOT87" s="58"/>
      <c r="AOU87" s="58"/>
      <c r="AOV87" s="58"/>
      <c r="AOW87" s="58"/>
      <c r="AOX87" s="58"/>
      <c r="AOY87" s="58"/>
      <c r="AOZ87" s="58"/>
      <c r="APA87" s="58"/>
      <c r="APB87" s="58"/>
      <c r="APC87" s="58"/>
      <c r="APD87" s="58"/>
      <c r="APE87" s="58"/>
      <c r="APF87" s="58"/>
      <c r="APG87" s="58"/>
      <c r="APH87" s="58"/>
      <c r="API87" s="58"/>
      <c r="APJ87" s="58"/>
      <c r="APK87" s="58"/>
      <c r="APL87" s="58"/>
      <c r="APM87" s="58"/>
      <c r="APN87" s="58"/>
      <c r="APO87" s="58"/>
      <c r="APP87" s="58"/>
      <c r="APQ87" s="58"/>
      <c r="APR87" s="58"/>
      <c r="APS87" s="58"/>
      <c r="APT87" s="58"/>
      <c r="APU87" s="58"/>
      <c r="APV87" s="58"/>
      <c r="APW87" s="58"/>
      <c r="APX87" s="58"/>
      <c r="APY87" s="58"/>
      <c r="APZ87" s="58"/>
      <c r="AQA87" s="58"/>
      <c r="AQB87" s="58"/>
      <c r="AQC87" s="58"/>
      <c r="AQD87" s="58"/>
      <c r="AQE87" s="58"/>
      <c r="AQF87" s="58"/>
      <c r="AQG87" s="58"/>
      <c r="AQH87" s="58"/>
      <c r="AQI87" s="58"/>
      <c r="AQJ87" s="58"/>
      <c r="AQK87" s="58"/>
      <c r="AQL87" s="58"/>
      <c r="AQM87" s="58"/>
      <c r="AQN87" s="58"/>
      <c r="AQO87" s="58"/>
      <c r="AQP87" s="58"/>
      <c r="AQQ87" s="58"/>
      <c r="AQR87" s="58"/>
      <c r="AQS87" s="58"/>
      <c r="AQT87" s="58"/>
      <c r="AQU87" s="58"/>
      <c r="AQV87" s="58"/>
      <c r="AQW87" s="58"/>
      <c r="AQX87" s="58"/>
      <c r="AQY87" s="58"/>
      <c r="AQZ87" s="58"/>
      <c r="ARA87" s="58"/>
      <c r="ARB87" s="58"/>
      <c r="ARC87" s="58"/>
      <c r="ARD87" s="58"/>
      <c r="ARE87" s="58"/>
      <c r="ARF87" s="58"/>
      <c r="ARG87" s="58"/>
      <c r="ARH87" s="58"/>
      <c r="ARI87" s="58"/>
      <c r="ARJ87" s="58"/>
      <c r="ARK87" s="58"/>
      <c r="ARL87" s="58"/>
      <c r="ARM87" s="58"/>
      <c r="ARN87" s="58"/>
      <c r="ARO87" s="58"/>
      <c r="ARP87" s="58"/>
      <c r="ARQ87" s="58"/>
      <c r="ARR87" s="58"/>
      <c r="ARS87" s="58"/>
      <c r="ART87" s="58"/>
      <c r="ARU87" s="58"/>
      <c r="ARV87" s="58"/>
      <c r="ARW87" s="58"/>
      <c r="ARX87" s="58"/>
      <c r="ARY87" s="58"/>
      <c r="ARZ87" s="58"/>
      <c r="ASA87" s="58"/>
      <c r="ASB87" s="58"/>
      <c r="ASC87" s="58"/>
      <c r="ASD87" s="58"/>
      <c r="ASE87" s="58"/>
      <c r="ASF87" s="58"/>
      <c r="ASG87" s="58"/>
      <c r="ASH87" s="58"/>
      <c r="ASI87" s="58"/>
      <c r="ASJ87" s="58"/>
      <c r="ASK87" s="58"/>
      <c r="ASL87" s="58"/>
      <c r="ASM87" s="58"/>
      <c r="ASN87" s="58"/>
      <c r="ASO87" s="58"/>
      <c r="ASP87" s="58"/>
      <c r="ASQ87" s="58"/>
      <c r="ASR87" s="58"/>
      <c r="ASS87" s="58"/>
      <c r="AST87" s="58"/>
      <c r="ASU87" s="58"/>
      <c r="ASV87" s="58"/>
      <c r="ASW87" s="58"/>
      <c r="ASX87" s="58"/>
      <c r="ASY87" s="58"/>
      <c r="ASZ87" s="58"/>
      <c r="ATA87" s="58"/>
      <c r="ATB87" s="58"/>
      <c r="ATC87" s="58"/>
      <c r="ATD87" s="58"/>
      <c r="ATE87" s="58"/>
      <c r="ATF87" s="58"/>
      <c r="ATG87" s="58"/>
      <c r="ATH87" s="58"/>
      <c r="ATI87" s="58"/>
      <c r="ATJ87" s="58"/>
      <c r="ATK87" s="58"/>
      <c r="ATL87" s="58"/>
      <c r="ATM87" s="58"/>
      <c r="ATN87" s="58"/>
      <c r="ATO87" s="58"/>
      <c r="ATP87" s="58"/>
      <c r="ATQ87" s="58"/>
      <c r="ATR87" s="58"/>
      <c r="ATS87" s="58"/>
      <c r="ATT87" s="58"/>
      <c r="ATU87" s="58"/>
      <c r="ATV87" s="58"/>
      <c r="ATW87" s="58"/>
      <c r="ATX87" s="58"/>
      <c r="ATY87" s="58"/>
      <c r="ATZ87" s="58"/>
      <c r="AUA87" s="58"/>
      <c r="AUB87" s="58"/>
      <c r="AUC87" s="58"/>
      <c r="AUD87" s="58"/>
      <c r="AUE87" s="58"/>
      <c r="AUF87" s="58"/>
      <c r="AUG87" s="58"/>
      <c r="AUH87" s="58"/>
      <c r="AUI87" s="58"/>
      <c r="AUJ87" s="58"/>
      <c r="AUK87" s="58"/>
      <c r="AUL87" s="58"/>
      <c r="AUM87" s="58"/>
      <c r="AUN87" s="58"/>
      <c r="AUO87" s="58"/>
      <c r="AUP87" s="58"/>
      <c r="AUQ87" s="58"/>
      <c r="AUR87" s="58"/>
      <c r="AUS87" s="58"/>
      <c r="AUT87" s="58"/>
      <c r="AUU87" s="58"/>
      <c r="AUV87" s="58"/>
      <c r="AUW87" s="58"/>
      <c r="AUX87" s="58"/>
      <c r="AUY87" s="58"/>
      <c r="AUZ87" s="58"/>
      <c r="AVA87" s="58"/>
      <c r="AVB87" s="58"/>
      <c r="AVC87" s="58"/>
      <c r="AVD87" s="58"/>
      <c r="AVE87" s="58"/>
      <c r="AVF87" s="58"/>
      <c r="AVG87" s="58"/>
      <c r="AVH87" s="58"/>
      <c r="AVI87" s="58"/>
      <c r="AVJ87" s="58"/>
      <c r="AVK87" s="58"/>
      <c r="AVL87" s="58"/>
      <c r="AVM87" s="58"/>
      <c r="AVN87" s="58"/>
      <c r="AVO87" s="58"/>
      <c r="AVP87" s="58"/>
      <c r="AVQ87" s="58"/>
      <c r="AVR87" s="58"/>
      <c r="AVS87" s="58"/>
      <c r="AVT87" s="58"/>
      <c r="AVU87" s="58"/>
      <c r="AVV87" s="58"/>
      <c r="AVW87" s="58"/>
      <c r="AVX87" s="58"/>
      <c r="AVY87" s="58"/>
      <c r="AVZ87" s="58"/>
      <c r="AWA87" s="58"/>
      <c r="AWB87" s="58"/>
      <c r="AWC87" s="58"/>
      <c r="AWD87" s="58"/>
      <c r="AWE87" s="58"/>
      <c r="AWF87" s="58"/>
      <c r="AWG87" s="58"/>
      <c r="AWH87" s="58"/>
      <c r="AWI87" s="58"/>
      <c r="AWJ87" s="58"/>
      <c r="AWK87" s="58"/>
      <c r="AWL87" s="58"/>
      <c r="AWM87" s="58"/>
      <c r="AWN87" s="58"/>
      <c r="AWO87" s="58"/>
      <c r="AWP87" s="58"/>
      <c r="AWQ87" s="58"/>
      <c r="AWR87" s="58"/>
      <c r="AWS87" s="58"/>
      <c r="AWT87" s="58"/>
      <c r="AWU87" s="58"/>
      <c r="AWV87" s="58"/>
      <c r="AWW87" s="58"/>
      <c r="AWX87" s="58"/>
      <c r="AWY87" s="58"/>
      <c r="AWZ87" s="58"/>
      <c r="AXA87" s="58"/>
      <c r="AXB87" s="58"/>
      <c r="AXC87" s="58"/>
      <c r="AXD87" s="58"/>
      <c r="AXE87" s="58"/>
      <c r="AXF87" s="58"/>
      <c r="AXG87" s="58"/>
      <c r="AXH87" s="58"/>
      <c r="AXI87" s="58"/>
      <c r="AXJ87" s="58"/>
      <c r="AXK87" s="58"/>
      <c r="AXL87" s="58"/>
      <c r="AXM87" s="58"/>
      <c r="AXN87" s="58"/>
      <c r="AXO87" s="58"/>
      <c r="AXP87" s="58"/>
      <c r="AXQ87" s="58"/>
      <c r="AXR87" s="58"/>
      <c r="AXS87" s="58"/>
      <c r="AXT87" s="58"/>
      <c r="AXU87" s="58"/>
      <c r="AXV87" s="58"/>
      <c r="AXW87" s="58"/>
      <c r="AXX87" s="58"/>
      <c r="AXY87" s="58"/>
      <c r="AXZ87" s="58"/>
      <c r="AYA87" s="58"/>
      <c r="AYB87" s="58"/>
      <c r="AYC87" s="58"/>
      <c r="AYD87" s="58"/>
      <c r="AYE87" s="58"/>
      <c r="AYF87" s="58"/>
      <c r="AYG87" s="58"/>
      <c r="AYH87" s="58"/>
      <c r="AYI87" s="58"/>
      <c r="AYJ87" s="58"/>
      <c r="AYK87" s="58"/>
      <c r="AYL87" s="58"/>
      <c r="AYM87" s="58"/>
      <c r="AYN87" s="58"/>
      <c r="AYO87" s="58"/>
      <c r="AYP87" s="58"/>
      <c r="AYQ87" s="58"/>
      <c r="AYR87" s="58"/>
      <c r="AYS87" s="58"/>
      <c r="AYT87" s="58"/>
      <c r="AYU87" s="58"/>
      <c r="AYV87" s="58"/>
      <c r="AYW87" s="58"/>
      <c r="AYX87" s="58"/>
      <c r="AYY87" s="58"/>
      <c r="AYZ87" s="58"/>
      <c r="AZA87" s="58"/>
      <c r="AZB87" s="58"/>
      <c r="AZC87" s="58"/>
      <c r="AZD87" s="58"/>
      <c r="AZE87" s="58"/>
      <c r="AZF87" s="58"/>
      <c r="AZG87" s="58"/>
      <c r="AZH87" s="58"/>
      <c r="AZI87" s="58"/>
      <c r="AZJ87" s="58"/>
      <c r="AZK87" s="58"/>
      <c r="AZL87" s="58"/>
      <c r="AZM87" s="58"/>
      <c r="AZN87" s="58"/>
      <c r="AZO87" s="58"/>
      <c r="AZP87" s="58"/>
      <c r="AZQ87" s="58"/>
      <c r="AZR87" s="58"/>
      <c r="AZS87" s="58"/>
      <c r="AZT87" s="58"/>
      <c r="AZU87" s="58"/>
      <c r="AZV87" s="58"/>
      <c r="AZW87" s="58"/>
      <c r="AZX87" s="58"/>
      <c r="AZY87" s="58"/>
      <c r="AZZ87" s="58"/>
      <c r="BAA87" s="58"/>
      <c r="BAB87" s="58"/>
      <c r="BAC87" s="58"/>
      <c r="BAD87" s="58"/>
      <c r="BAE87" s="58"/>
      <c r="BAF87" s="58"/>
      <c r="BAG87" s="58"/>
      <c r="BAH87" s="58"/>
      <c r="BAI87" s="58"/>
      <c r="BAJ87" s="58"/>
      <c r="BAK87" s="58"/>
      <c r="BAL87" s="58"/>
      <c r="BAM87" s="58"/>
      <c r="BAN87" s="58"/>
      <c r="BAO87" s="58"/>
      <c r="BAP87" s="58"/>
      <c r="BAQ87" s="58"/>
      <c r="BAR87" s="58"/>
      <c r="BAS87" s="58"/>
      <c r="BAT87" s="58"/>
      <c r="BAU87" s="58"/>
      <c r="BAV87" s="58"/>
      <c r="BAW87" s="58"/>
      <c r="BAX87" s="58"/>
      <c r="BAY87" s="58"/>
      <c r="BAZ87" s="58"/>
      <c r="BBA87" s="58"/>
      <c r="BBB87" s="58"/>
      <c r="BBC87" s="58"/>
      <c r="BBD87" s="58"/>
      <c r="BBE87" s="58"/>
      <c r="BBF87" s="58"/>
      <c r="BBG87" s="58"/>
      <c r="BBH87" s="58"/>
      <c r="BBI87" s="58"/>
      <c r="BBJ87" s="58"/>
      <c r="BBK87" s="58"/>
      <c r="BBL87" s="58"/>
      <c r="BBM87" s="58"/>
      <c r="BBN87" s="58"/>
      <c r="BBO87" s="58"/>
      <c r="BBP87" s="58"/>
      <c r="BBQ87" s="58"/>
      <c r="BBR87" s="58"/>
      <c r="BBS87" s="58"/>
      <c r="BBT87" s="58"/>
      <c r="BBU87" s="58"/>
      <c r="BBV87" s="58"/>
      <c r="BBW87" s="58"/>
      <c r="BBX87" s="58"/>
      <c r="BBY87" s="58"/>
      <c r="BBZ87" s="58"/>
      <c r="BCA87" s="58"/>
      <c r="BCB87" s="58"/>
      <c r="BCC87" s="58"/>
      <c r="BCD87" s="58"/>
      <c r="BCE87" s="58"/>
      <c r="BCF87" s="58"/>
      <c r="BCG87" s="58"/>
      <c r="BCH87" s="58"/>
      <c r="BCI87" s="58"/>
      <c r="BCJ87" s="58"/>
      <c r="BCK87" s="58"/>
      <c r="BCL87" s="58"/>
      <c r="BCM87" s="58"/>
      <c r="BCN87" s="58"/>
      <c r="BCO87" s="58"/>
      <c r="BCP87" s="58"/>
      <c r="BCQ87" s="58"/>
      <c r="BCR87" s="58"/>
      <c r="BCS87" s="58"/>
      <c r="BCT87" s="58"/>
      <c r="BCU87" s="58"/>
      <c r="BCV87" s="58"/>
      <c r="BCW87" s="58"/>
      <c r="BCX87" s="58"/>
      <c r="BCY87" s="58"/>
      <c r="BCZ87" s="58"/>
      <c r="BDA87" s="58"/>
      <c r="BDB87" s="58"/>
      <c r="BDC87" s="58"/>
      <c r="BDD87" s="58"/>
      <c r="BDE87" s="58"/>
      <c r="BDF87" s="58"/>
      <c r="BDG87" s="58"/>
      <c r="BDH87" s="58"/>
      <c r="BDI87" s="58"/>
      <c r="BDJ87" s="58"/>
      <c r="BDK87" s="58"/>
      <c r="BDL87" s="58"/>
      <c r="BDM87" s="58"/>
      <c r="BDN87" s="58"/>
      <c r="BDO87" s="58"/>
      <c r="BDP87" s="58"/>
      <c r="BDQ87" s="58"/>
      <c r="BDR87" s="58"/>
      <c r="BDS87" s="58"/>
      <c r="BDT87" s="58"/>
      <c r="BDU87" s="58"/>
      <c r="BDV87" s="58"/>
      <c r="BDW87" s="58"/>
      <c r="BDX87" s="58"/>
      <c r="BDY87" s="58"/>
      <c r="BDZ87" s="58"/>
      <c r="BEA87" s="58"/>
      <c r="BEB87" s="58"/>
      <c r="BEC87" s="58"/>
      <c r="BED87" s="58"/>
      <c r="BEE87" s="58"/>
      <c r="BEF87" s="58"/>
      <c r="BEG87" s="58"/>
      <c r="BEH87" s="58"/>
      <c r="BEI87" s="58"/>
      <c r="BEJ87" s="58"/>
      <c r="BEK87" s="58"/>
      <c r="BEL87" s="58"/>
      <c r="BEM87" s="58"/>
      <c r="BEN87" s="58"/>
      <c r="BEO87" s="58"/>
      <c r="BEP87" s="58"/>
      <c r="BEQ87" s="58"/>
      <c r="BER87" s="58"/>
      <c r="BES87" s="58"/>
      <c r="BET87" s="58"/>
      <c r="BEU87" s="58"/>
      <c r="BEV87" s="58"/>
      <c r="BEW87" s="58"/>
      <c r="BEX87" s="58"/>
      <c r="BEY87" s="58"/>
      <c r="BEZ87" s="58"/>
      <c r="BFA87" s="58"/>
      <c r="BFB87" s="58"/>
      <c r="BFC87" s="58"/>
      <c r="BFD87" s="58"/>
      <c r="BFE87" s="58"/>
      <c r="BFF87" s="58"/>
      <c r="BFG87" s="58"/>
      <c r="BFH87" s="58"/>
    </row>
    <row r="88" spans="1:1516" s="54" customFormat="1" ht="13.5">
      <c r="A88" s="109"/>
      <c r="B88" s="323" t="s">
        <v>77</v>
      </c>
      <c r="C88" s="324"/>
      <c r="D88" s="324"/>
      <c r="E88" s="326"/>
      <c r="F88" s="327"/>
      <c r="G88" s="114"/>
      <c r="H88" s="301">
        <f>H84-E84</f>
        <v>0</v>
      </c>
      <c r="I88" s="302"/>
      <c r="J88" s="114"/>
      <c r="K88" s="301">
        <f>K84-H84</f>
        <v>0</v>
      </c>
      <c r="L88" s="302"/>
      <c r="M88" s="109"/>
      <c r="N88" s="301">
        <f>N84-K84</f>
        <v>0</v>
      </c>
      <c r="O88" s="302"/>
      <c r="P88" s="110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  <c r="GE88" s="58"/>
      <c r="GF88" s="58"/>
      <c r="GG88" s="58"/>
      <c r="GH88" s="58"/>
      <c r="GI88" s="58"/>
      <c r="GJ88" s="58"/>
      <c r="GK88" s="58"/>
      <c r="GL88" s="58"/>
      <c r="GM88" s="58"/>
      <c r="GN88" s="58"/>
      <c r="GO88" s="58"/>
      <c r="GP88" s="58"/>
      <c r="GQ88" s="58"/>
      <c r="GR88" s="58"/>
      <c r="GS88" s="58"/>
      <c r="GT88" s="58"/>
      <c r="GU88" s="58"/>
      <c r="GV88" s="58"/>
      <c r="GW88" s="58"/>
      <c r="GX88" s="58"/>
      <c r="GY88" s="58"/>
      <c r="GZ88" s="58"/>
      <c r="HA88" s="58"/>
      <c r="HB88" s="58"/>
      <c r="HC88" s="58"/>
      <c r="HD88" s="58"/>
      <c r="HE88" s="58"/>
      <c r="HF88" s="58"/>
      <c r="HG88" s="58"/>
      <c r="HH88" s="58"/>
      <c r="HI88" s="58"/>
      <c r="HJ88" s="58"/>
      <c r="HK88" s="58"/>
      <c r="HL88" s="58"/>
      <c r="HM88" s="58"/>
      <c r="HN88" s="58"/>
      <c r="HO88" s="58"/>
      <c r="HP88" s="58"/>
      <c r="HQ88" s="58"/>
      <c r="HR88" s="58"/>
      <c r="HS88" s="58"/>
      <c r="HT88" s="58"/>
      <c r="HU88" s="58"/>
      <c r="HV88" s="58"/>
      <c r="HW88" s="58"/>
      <c r="HX88" s="58"/>
      <c r="HY88" s="58"/>
      <c r="HZ88" s="58"/>
      <c r="IA88" s="58"/>
      <c r="IB88" s="58"/>
      <c r="IC88" s="58"/>
      <c r="ID88" s="58"/>
      <c r="IE88" s="58"/>
      <c r="IF88" s="58"/>
      <c r="IG88" s="58"/>
      <c r="IH88" s="58"/>
      <c r="II88" s="58"/>
      <c r="IJ88" s="58"/>
      <c r="IK88" s="58"/>
      <c r="IL88" s="58"/>
      <c r="IM88" s="58"/>
      <c r="IN88" s="58"/>
      <c r="IO88" s="58"/>
      <c r="IP88" s="58"/>
      <c r="IQ88" s="58"/>
      <c r="IR88" s="58"/>
      <c r="IS88" s="58"/>
      <c r="IT88" s="58"/>
      <c r="IU88" s="58"/>
      <c r="IV88" s="58"/>
      <c r="IW88" s="58"/>
      <c r="IX88" s="58"/>
      <c r="IY88" s="58"/>
      <c r="IZ88" s="58"/>
      <c r="JA88" s="58"/>
      <c r="JB88" s="58"/>
      <c r="JC88" s="58"/>
      <c r="JD88" s="58"/>
      <c r="JE88" s="58"/>
      <c r="JF88" s="58"/>
      <c r="JG88" s="58"/>
      <c r="JH88" s="58"/>
      <c r="JI88" s="58"/>
      <c r="JJ88" s="58"/>
      <c r="JK88" s="58"/>
      <c r="JL88" s="58"/>
      <c r="JM88" s="58"/>
      <c r="JN88" s="58"/>
      <c r="JO88" s="58"/>
      <c r="JP88" s="58"/>
      <c r="JQ88" s="58"/>
      <c r="JR88" s="58"/>
      <c r="JS88" s="58"/>
      <c r="JT88" s="58"/>
      <c r="JU88" s="58"/>
      <c r="JV88" s="58"/>
      <c r="JW88" s="58"/>
      <c r="JX88" s="58"/>
      <c r="JY88" s="58"/>
      <c r="JZ88" s="58"/>
      <c r="KA88" s="58"/>
      <c r="KB88" s="58"/>
      <c r="KC88" s="58"/>
      <c r="KD88" s="58"/>
      <c r="KE88" s="58"/>
      <c r="KF88" s="58"/>
      <c r="KG88" s="58"/>
      <c r="KH88" s="58"/>
      <c r="KI88" s="58"/>
      <c r="KJ88" s="58"/>
      <c r="KK88" s="58"/>
      <c r="KL88" s="58"/>
      <c r="KM88" s="58"/>
      <c r="KN88" s="58"/>
      <c r="KO88" s="58"/>
      <c r="KP88" s="58"/>
      <c r="KQ88" s="58"/>
      <c r="KR88" s="58"/>
      <c r="KS88" s="58"/>
      <c r="KT88" s="58"/>
      <c r="KU88" s="58"/>
      <c r="KV88" s="58"/>
      <c r="KW88" s="58"/>
      <c r="KX88" s="58"/>
      <c r="KY88" s="58"/>
      <c r="KZ88" s="58"/>
      <c r="LA88" s="58"/>
      <c r="LB88" s="58"/>
      <c r="LC88" s="58"/>
      <c r="LD88" s="58"/>
      <c r="LE88" s="58"/>
      <c r="LF88" s="58"/>
      <c r="LG88" s="58"/>
      <c r="LH88" s="58"/>
      <c r="LI88" s="58"/>
      <c r="LJ88" s="58"/>
      <c r="LK88" s="58"/>
      <c r="LL88" s="58"/>
      <c r="LM88" s="58"/>
      <c r="LN88" s="58"/>
      <c r="LO88" s="58"/>
      <c r="LP88" s="58"/>
      <c r="LQ88" s="58"/>
      <c r="LR88" s="58"/>
      <c r="LS88" s="58"/>
      <c r="LT88" s="58"/>
      <c r="LU88" s="58"/>
      <c r="LV88" s="58"/>
      <c r="LW88" s="58"/>
      <c r="LX88" s="58"/>
      <c r="LY88" s="58"/>
      <c r="LZ88" s="58"/>
      <c r="MA88" s="58"/>
      <c r="MB88" s="58"/>
      <c r="MC88" s="58"/>
      <c r="MD88" s="58"/>
      <c r="ME88" s="58"/>
      <c r="MF88" s="58"/>
      <c r="MG88" s="58"/>
      <c r="MH88" s="58"/>
      <c r="MI88" s="58"/>
      <c r="MJ88" s="58"/>
      <c r="MK88" s="58"/>
      <c r="ML88" s="58"/>
      <c r="MM88" s="58"/>
      <c r="MN88" s="58"/>
      <c r="MO88" s="58"/>
      <c r="MP88" s="58"/>
      <c r="MQ88" s="58"/>
      <c r="MR88" s="58"/>
      <c r="MS88" s="58"/>
      <c r="MT88" s="58"/>
      <c r="MU88" s="58"/>
      <c r="MV88" s="58"/>
      <c r="MW88" s="58"/>
      <c r="MX88" s="58"/>
      <c r="MY88" s="58"/>
      <c r="MZ88" s="58"/>
      <c r="NA88" s="58"/>
      <c r="NB88" s="58"/>
      <c r="NC88" s="58"/>
      <c r="ND88" s="58"/>
      <c r="NE88" s="58"/>
      <c r="NF88" s="58"/>
      <c r="NG88" s="58"/>
      <c r="NH88" s="58"/>
      <c r="NI88" s="58"/>
      <c r="NJ88" s="58"/>
      <c r="NK88" s="58"/>
      <c r="NL88" s="58"/>
      <c r="NM88" s="58"/>
      <c r="NN88" s="58"/>
      <c r="NO88" s="58"/>
      <c r="NP88" s="58"/>
      <c r="NQ88" s="58"/>
      <c r="NR88" s="58"/>
      <c r="NS88" s="58"/>
      <c r="NT88" s="58"/>
      <c r="NU88" s="58"/>
      <c r="NV88" s="58"/>
      <c r="NW88" s="58"/>
      <c r="NX88" s="58"/>
      <c r="NY88" s="58"/>
      <c r="NZ88" s="58"/>
      <c r="OA88" s="58"/>
      <c r="OB88" s="58"/>
      <c r="OC88" s="58"/>
      <c r="OD88" s="58"/>
      <c r="OE88" s="58"/>
      <c r="OF88" s="58"/>
      <c r="OG88" s="58"/>
      <c r="OH88" s="58"/>
      <c r="OI88" s="58"/>
      <c r="OJ88" s="58"/>
      <c r="OK88" s="58"/>
      <c r="OL88" s="58"/>
      <c r="OM88" s="58"/>
      <c r="ON88" s="58"/>
      <c r="OO88" s="58"/>
      <c r="OP88" s="58"/>
      <c r="OQ88" s="58"/>
      <c r="OR88" s="58"/>
      <c r="OS88" s="58"/>
      <c r="OT88" s="58"/>
      <c r="OU88" s="58"/>
      <c r="OV88" s="58"/>
      <c r="OW88" s="58"/>
      <c r="OX88" s="58"/>
      <c r="OY88" s="58"/>
      <c r="OZ88" s="58"/>
      <c r="PA88" s="58"/>
      <c r="PB88" s="58"/>
      <c r="PC88" s="58"/>
      <c r="PD88" s="58"/>
      <c r="PE88" s="58"/>
      <c r="PF88" s="58"/>
      <c r="PG88" s="58"/>
      <c r="PH88" s="58"/>
      <c r="PI88" s="58"/>
      <c r="PJ88" s="58"/>
      <c r="PK88" s="58"/>
      <c r="PL88" s="58"/>
      <c r="PM88" s="58"/>
      <c r="PN88" s="58"/>
      <c r="PO88" s="58"/>
      <c r="PP88" s="58"/>
      <c r="PQ88" s="58"/>
      <c r="PR88" s="58"/>
      <c r="PS88" s="58"/>
      <c r="PT88" s="58"/>
      <c r="PU88" s="58"/>
      <c r="PV88" s="58"/>
      <c r="PW88" s="58"/>
      <c r="PX88" s="58"/>
      <c r="PY88" s="58"/>
      <c r="PZ88" s="58"/>
      <c r="QA88" s="58"/>
      <c r="QB88" s="58"/>
      <c r="QC88" s="58"/>
      <c r="QD88" s="58"/>
      <c r="QE88" s="58"/>
      <c r="QF88" s="58"/>
      <c r="QG88" s="58"/>
      <c r="QH88" s="58"/>
      <c r="QI88" s="58"/>
      <c r="QJ88" s="58"/>
      <c r="QK88" s="58"/>
      <c r="QL88" s="58"/>
      <c r="QM88" s="58"/>
      <c r="QN88" s="58"/>
      <c r="QO88" s="58"/>
      <c r="QP88" s="58"/>
      <c r="QQ88" s="58"/>
      <c r="QR88" s="58"/>
      <c r="QS88" s="58"/>
      <c r="QT88" s="58"/>
      <c r="QU88" s="58"/>
      <c r="QV88" s="58"/>
      <c r="QW88" s="58"/>
      <c r="QX88" s="58"/>
      <c r="QY88" s="58"/>
      <c r="QZ88" s="58"/>
      <c r="RA88" s="58"/>
      <c r="RB88" s="58"/>
      <c r="RC88" s="58"/>
      <c r="RD88" s="58"/>
      <c r="RE88" s="58"/>
      <c r="RF88" s="58"/>
      <c r="RG88" s="58"/>
      <c r="RH88" s="58"/>
      <c r="RI88" s="58"/>
      <c r="RJ88" s="58"/>
      <c r="RK88" s="58"/>
      <c r="RL88" s="58"/>
      <c r="RM88" s="58"/>
      <c r="RN88" s="58"/>
      <c r="RO88" s="58"/>
      <c r="RP88" s="58"/>
      <c r="RQ88" s="58"/>
      <c r="RR88" s="58"/>
      <c r="RS88" s="58"/>
      <c r="RT88" s="58"/>
      <c r="RU88" s="58"/>
      <c r="RV88" s="58"/>
      <c r="RW88" s="58"/>
      <c r="RX88" s="58"/>
      <c r="RY88" s="58"/>
      <c r="RZ88" s="58"/>
      <c r="SA88" s="58"/>
      <c r="SB88" s="58"/>
      <c r="SC88" s="58"/>
      <c r="SD88" s="58"/>
      <c r="SE88" s="58"/>
      <c r="SF88" s="58"/>
      <c r="SG88" s="58"/>
      <c r="SH88" s="58"/>
      <c r="SI88" s="58"/>
      <c r="SJ88" s="58"/>
      <c r="SK88" s="58"/>
      <c r="SL88" s="58"/>
      <c r="SM88" s="58"/>
      <c r="SN88" s="58"/>
      <c r="SO88" s="58"/>
      <c r="SP88" s="58"/>
      <c r="SQ88" s="58"/>
      <c r="SR88" s="58"/>
      <c r="SS88" s="58"/>
      <c r="ST88" s="58"/>
      <c r="SU88" s="58"/>
      <c r="SV88" s="58"/>
      <c r="SW88" s="58"/>
      <c r="SX88" s="58"/>
      <c r="SY88" s="58"/>
      <c r="SZ88" s="58"/>
      <c r="TA88" s="58"/>
      <c r="TB88" s="58"/>
      <c r="TC88" s="58"/>
      <c r="TD88" s="58"/>
      <c r="TE88" s="58"/>
      <c r="TF88" s="58"/>
      <c r="TG88" s="58"/>
      <c r="TH88" s="58"/>
      <c r="TI88" s="58"/>
      <c r="TJ88" s="58"/>
      <c r="TK88" s="58"/>
      <c r="TL88" s="58"/>
      <c r="TM88" s="58"/>
      <c r="TN88" s="58"/>
      <c r="TO88" s="58"/>
      <c r="TP88" s="58"/>
      <c r="TQ88" s="58"/>
      <c r="TR88" s="58"/>
      <c r="TS88" s="58"/>
      <c r="TT88" s="58"/>
      <c r="TU88" s="58"/>
      <c r="TV88" s="58"/>
      <c r="TW88" s="58"/>
      <c r="TX88" s="58"/>
      <c r="TY88" s="58"/>
      <c r="TZ88" s="58"/>
      <c r="UA88" s="58"/>
      <c r="UB88" s="58"/>
      <c r="UC88" s="58"/>
      <c r="UD88" s="58"/>
      <c r="UE88" s="58"/>
      <c r="UF88" s="58"/>
      <c r="UG88" s="58"/>
      <c r="UH88" s="58"/>
      <c r="UI88" s="58"/>
      <c r="UJ88" s="58"/>
      <c r="UK88" s="58"/>
      <c r="UL88" s="58"/>
      <c r="UM88" s="58"/>
      <c r="UN88" s="58"/>
      <c r="UO88" s="58"/>
      <c r="UP88" s="58"/>
      <c r="UQ88" s="58"/>
      <c r="UR88" s="58"/>
      <c r="US88" s="58"/>
      <c r="UT88" s="58"/>
      <c r="UU88" s="58"/>
      <c r="UV88" s="58"/>
      <c r="UW88" s="58"/>
      <c r="UX88" s="58"/>
      <c r="UY88" s="58"/>
      <c r="UZ88" s="58"/>
      <c r="VA88" s="58"/>
      <c r="VB88" s="58"/>
      <c r="VC88" s="58"/>
      <c r="VD88" s="58"/>
      <c r="VE88" s="58"/>
      <c r="VF88" s="58"/>
      <c r="VG88" s="58"/>
      <c r="VH88" s="58"/>
      <c r="VI88" s="58"/>
      <c r="VJ88" s="58"/>
      <c r="VK88" s="58"/>
      <c r="VL88" s="58"/>
      <c r="VM88" s="58"/>
      <c r="VN88" s="58"/>
      <c r="VO88" s="58"/>
      <c r="VP88" s="58"/>
      <c r="VQ88" s="58"/>
      <c r="VR88" s="58"/>
      <c r="VS88" s="58"/>
      <c r="VT88" s="58"/>
      <c r="VU88" s="58"/>
      <c r="VV88" s="58"/>
      <c r="VW88" s="58"/>
      <c r="VX88" s="58"/>
      <c r="VY88" s="58"/>
      <c r="VZ88" s="58"/>
      <c r="WA88" s="58"/>
      <c r="WB88" s="58"/>
      <c r="WC88" s="58"/>
      <c r="WD88" s="58"/>
      <c r="WE88" s="58"/>
      <c r="WF88" s="58"/>
      <c r="WG88" s="58"/>
      <c r="WH88" s="58"/>
      <c r="WI88" s="58"/>
      <c r="WJ88" s="58"/>
      <c r="WK88" s="58"/>
      <c r="WL88" s="58"/>
      <c r="WM88" s="58"/>
      <c r="WN88" s="58"/>
      <c r="WO88" s="58"/>
      <c r="WP88" s="58"/>
      <c r="WQ88" s="58"/>
      <c r="WR88" s="58"/>
      <c r="WS88" s="58"/>
      <c r="WT88" s="58"/>
      <c r="WU88" s="58"/>
      <c r="WV88" s="58"/>
      <c r="WW88" s="58"/>
      <c r="WX88" s="58"/>
      <c r="WY88" s="58"/>
      <c r="WZ88" s="58"/>
      <c r="XA88" s="58"/>
      <c r="XB88" s="58"/>
      <c r="XC88" s="58"/>
      <c r="XD88" s="58"/>
      <c r="XE88" s="58"/>
      <c r="XF88" s="58"/>
      <c r="XG88" s="58"/>
      <c r="XH88" s="58"/>
      <c r="XI88" s="58"/>
      <c r="XJ88" s="58"/>
      <c r="XK88" s="58"/>
      <c r="XL88" s="58"/>
      <c r="XM88" s="58"/>
      <c r="XN88" s="58"/>
      <c r="XO88" s="58"/>
      <c r="XP88" s="58"/>
      <c r="XQ88" s="58"/>
      <c r="XR88" s="58"/>
      <c r="XS88" s="58"/>
      <c r="XT88" s="58"/>
      <c r="XU88" s="58"/>
      <c r="XV88" s="58"/>
      <c r="XW88" s="58"/>
      <c r="XX88" s="58"/>
      <c r="XY88" s="58"/>
      <c r="XZ88" s="58"/>
      <c r="YA88" s="58"/>
      <c r="YB88" s="58"/>
      <c r="YC88" s="58"/>
      <c r="YD88" s="58"/>
      <c r="YE88" s="58"/>
      <c r="YF88" s="58"/>
      <c r="YG88" s="58"/>
      <c r="YH88" s="58"/>
      <c r="YI88" s="58"/>
      <c r="YJ88" s="58"/>
      <c r="YK88" s="58"/>
      <c r="YL88" s="58"/>
      <c r="YM88" s="58"/>
      <c r="YN88" s="58"/>
      <c r="YO88" s="58"/>
      <c r="YP88" s="58"/>
      <c r="YQ88" s="58"/>
      <c r="YR88" s="58"/>
      <c r="YS88" s="58"/>
      <c r="YT88" s="58"/>
      <c r="YU88" s="58"/>
      <c r="YV88" s="58"/>
      <c r="YW88" s="58"/>
      <c r="YX88" s="58"/>
      <c r="YY88" s="58"/>
      <c r="YZ88" s="58"/>
      <c r="ZA88" s="58"/>
      <c r="ZB88" s="58"/>
      <c r="ZC88" s="58"/>
      <c r="ZD88" s="58"/>
      <c r="ZE88" s="58"/>
      <c r="ZF88" s="58"/>
      <c r="ZG88" s="58"/>
      <c r="ZH88" s="58"/>
      <c r="ZI88" s="58"/>
      <c r="ZJ88" s="58"/>
      <c r="ZK88" s="58"/>
      <c r="ZL88" s="58"/>
      <c r="ZM88" s="58"/>
      <c r="ZN88" s="58"/>
      <c r="ZO88" s="58"/>
      <c r="ZP88" s="58"/>
      <c r="ZQ88" s="58"/>
      <c r="ZR88" s="58"/>
      <c r="ZS88" s="58"/>
      <c r="ZT88" s="58"/>
      <c r="ZU88" s="58"/>
      <c r="ZV88" s="58"/>
      <c r="ZW88" s="58"/>
      <c r="ZX88" s="58"/>
      <c r="ZY88" s="58"/>
      <c r="ZZ88" s="58"/>
      <c r="AAA88" s="58"/>
      <c r="AAB88" s="58"/>
      <c r="AAC88" s="58"/>
      <c r="AAD88" s="58"/>
      <c r="AAE88" s="58"/>
      <c r="AAF88" s="58"/>
      <c r="AAG88" s="58"/>
      <c r="AAH88" s="58"/>
      <c r="AAI88" s="58"/>
      <c r="AAJ88" s="58"/>
      <c r="AAK88" s="58"/>
      <c r="AAL88" s="58"/>
      <c r="AAM88" s="58"/>
      <c r="AAN88" s="58"/>
      <c r="AAO88" s="58"/>
      <c r="AAP88" s="58"/>
      <c r="AAQ88" s="58"/>
      <c r="AAR88" s="58"/>
      <c r="AAS88" s="58"/>
      <c r="AAT88" s="58"/>
      <c r="AAU88" s="58"/>
      <c r="AAV88" s="58"/>
      <c r="AAW88" s="58"/>
      <c r="AAX88" s="58"/>
      <c r="AAY88" s="58"/>
      <c r="AAZ88" s="58"/>
      <c r="ABA88" s="58"/>
      <c r="ABB88" s="58"/>
      <c r="ABC88" s="58"/>
      <c r="ABD88" s="58"/>
      <c r="ABE88" s="58"/>
      <c r="ABF88" s="58"/>
      <c r="ABG88" s="58"/>
      <c r="ABH88" s="58"/>
      <c r="ABI88" s="58"/>
      <c r="ABJ88" s="58"/>
      <c r="ABK88" s="58"/>
      <c r="ABL88" s="58"/>
      <c r="ABM88" s="58"/>
      <c r="ABN88" s="58"/>
      <c r="ABO88" s="58"/>
      <c r="ABP88" s="58"/>
      <c r="ABQ88" s="58"/>
      <c r="ABR88" s="58"/>
      <c r="ABS88" s="58"/>
      <c r="ABT88" s="58"/>
      <c r="ABU88" s="58"/>
      <c r="ABV88" s="58"/>
      <c r="ABW88" s="58"/>
      <c r="ABX88" s="58"/>
      <c r="ABY88" s="58"/>
      <c r="ABZ88" s="58"/>
      <c r="ACA88" s="58"/>
      <c r="ACB88" s="58"/>
      <c r="ACC88" s="58"/>
      <c r="ACD88" s="58"/>
      <c r="ACE88" s="58"/>
      <c r="ACF88" s="58"/>
      <c r="ACG88" s="58"/>
      <c r="ACH88" s="58"/>
      <c r="ACI88" s="58"/>
      <c r="ACJ88" s="58"/>
      <c r="ACK88" s="58"/>
      <c r="ACL88" s="58"/>
      <c r="ACM88" s="58"/>
      <c r="ACN88" s="58"/>
      <c r="ACO88" s="58"/>
      <c r="ACP88" s="58"/>
      <c r="ACQ88" s="58"/>
      <c r="ACR88" s="58"/>
      <c r="ACS88" s="58"/>
      <c r="ACT88" s="58"/>
      <c r="ACU88" s="58"/>
      <c r="ACV88" s="58"/>
      <c r="ACW88" s="58"/>
      <c r="ACX88" s="58"/>
      <c r="ACY88" s="58"/>
      <c r="ACZ88" s="58"/>
      <c r="ADA88" s="58"/>
      <c r="ADB88" s="58"/>
      <c r="ADC88" s="58"/>
      <c r="ADD88" s="58"/>
      <c r="ADE88" s="58"/>
      <c r="ADF88" s="58"/>
      <c r="ADG88" s="58"/>
      <c r="ADH88" s="58"/>
      <c r="ADI88" s="58"/>
      <c r="ADJ88" s="58"/>
      <c r="ADK88" s="58"/>
      <c r="ADL88" s="58"/>
      <c r="ADM88" s="58"/>
      <c r="ADN88" s="58"/>
      <c r="ADO88" s="58"/>
      <c r="ADP88" s="58"/>
      <c r="ADQ88" s="58"/>
      <c r="ADR88" s="58"/>
      <c r="ADS88" s="58"/>
      <c r="ADT88" s="58"/>
      <c r="ADU88" s="58"/>
      <c r="ADV88" s="58"/>
      <c r="ADW88" s="58"/>
      <c r="ADX88" s="58"/>
      <c r="ADY88" s="58"/>
      <c r="ADZ88" s="58"/>
      <c r="AEA88" s="58"/>
      <c r="AEB88" s="58"/>
      <c r="AEC88" s="58"/>
      <c r="AED88" s="58"/>
      <c r="AEE88" s="58"/>
      <c r="AEF88" s="58"/>
      <c r="AEG88" s="58"/>
      <c r="AEH88" s="58"/>
      <c r="AEI88" s="58"/>
      <c r="AEJ88" s="58"/>
      <c r="AEK88" s="58"/>
      <c r="AEL88" s="58"/>
      <c r="AEM88" s="58"/>
      <c r="AEN88" s="58"/>
      <c r="AEO88" s="58"/>
      <c r="AEP88" s="58"/>
      <c r="AEQ88" s="58"/>
      <c r="AER88" s="58"/>
      <c r="AES88" s="58"/>
      <c r="AET88" s="58"/>
      <c r="AEU88" s="58"/>
      <c r="AEV88" s="58"/>
      <c r="AEW88" s="58"/>
      <c r="AEX88" s="58"/>
      <c r="AEY88" s="58"/>
      <c r="AEZ88" s="58"/>
      <c r="AFA88" s="58"/>
      <c r="AFB88" s="58"/>
      <c r="AFC88" s="58"/>
      <c r="AFD88" s="58"/>
      <c r="AFE88" s="58"/>
      <c r="AFF88" s="58"/>
      <c r="AFG88" s="58"/>
      <c r="AFH88" s="58"/>
      <c r="AFI88" s="58"/>
      <c r="AFJ88" s="58"/>
      <c r="AFK88" s="58"/>
      <c r="AFL88" s="58"/>
      <c r="AFM88" s="58"/>
      <c r="AFN88" s="58"/>
      <c r="AFO88" s="58"/>
      <c r="AFP88" s="58"/>
      <c r="AFQ88" s="58"/>
      <c r="AFR88" s="58"/>
      <c r="AFS88" s="58"/>
      <c r="AFT88" s="58"/>
      <c r="AFU88" s="58"/>
      <c r="AFV88" s="58"/>
      <c r="AFW88" s="58"/>
      <c r="AFX88" s="58"/>
      <c r="AFY88" s="58"/>
      <c r="AFZ88" s="58"/>
      <c r="AGA88" s="58"/>
      <c r="AGB88" s="58"/>
      <c r="AGC88" s="58"/>
      <c r="AGD88" s="58"/>
      <c r="AGE88" s="58"/>
      <c r="AGF88" s="58"/>
      <c r="AGG88" s="58"/>
      <c r="AGH88" s="58"/>
      <c r="AGI88" s="58"/>
      <c r="AGJ88" s="58"/>
      <c r="AGK88" s="58"/>
      <c r="AGL88" s="58"/>
      <c r="AGM88" s="58"/>
      <c r="AGN88" s="58"/>
      <c r="AGO88" s="58"/>
      <c r="AGP88" s="58"/>
      <c r="AGQ88" s="58"/>
      <c r="AGR88" s="58"/>
      <c r="AGS88" s="58"/>
      <c r="AGT88" s="58"/>
      <c r="AGU88" s="58"/>
      <c r="AGV88" s="58"/>
      <c r="AGW88" s="58"/>
      <c r="AGX88" s="58"/>
      <c r="AGY88" s="58"/>
      <c r="AGZ88" s="58"/>
      <c r="AHA88" s="58"/>
      <c r="AHB88" s="58"/>
      <c r="AHC88" s="58"/>
      <c r="AHD88" s="58"/>
      <c r="AHE88" s="58"/>
      <c r="AHF88" s="58"/>
      <c r="AHG88" s="58"/>
      <c r="AHH88" s="58"/>
      <c r="AHI88" s="58"/>
      <c r="AHJ88" s="58"/>
      <c r="AHK88" s="58"/>
      <c r="AHL88" s="58"/>
      <c r="AHM88" s="58"/>
      <c r="AHN88" s="58"/>
      <c r="AHO88" s="58"/>
      <c r="AHP88" s="58"/>
      <c r="AHQ88" s="58"/>
      <c r="AHR88" s="58"/>
      <c r="AHS88" s="58"/>
      <c r="AHT88" s="58"/>
      <c r="AHU88" s="58"/>
      <c r="AHV88" s="58"/>
      <c r="AHW88" s="58"/>
      <c r="AHX88" s="58"/>
      <c r="AHY88" s="58"/>
      <c r="AHZ88" s="58"/>
      <c r="AIA88" s="58"/>
      <c r="AIB88" s="58"/>
      <c r="AIC88" s="58"/>
      <c r="AID88" s="58"/>
      <c r="AIE88" s="58"/>
      <c r="AIF88" s="58"/>
      <c r="AIG88" s="58"/>
      <c r="AIH88" s="58"/>
      <c r="AII88" s="58"/>
      <c r="AIJ88" s="58"/>
      <c r="AIK88" s="58"/>
      <c r="AIL88" s="58"/>
      <c r="AIM88" s="58"/>
      <c r="AIN88" s="58"/>
      <c r="AIO88" s="58"/>
      <c r="AIP88" s="58"/>
      <c r="AIQ88" s="58"/>
      <c r="AIR88" s="58"/>
      <c r="AIS88" s="58"/>
      <c r="AIT88" s="58"/>
      <c r="AIU88" s="58"/>
      <c r="AIV88" s="58"/>
      <c r="AIW88" s="58"/>
      <c r="AIX88" s="58"/>
      <c r="AIY88" s="58"/>
      <c r="AIZ88" s="58"/>
      <c r="AJA88" s="58"/>
      <c r="AJB88" s="58"/>
      <c r="AJC88" s="58"/>
      <c r="AJD88" s="58"/>
      <c r="AJE88" s="58"/>
      <c r="AJF88" s="58"/>
      <c r="AJG88" s="58"/>
      <c r="AJH88" s="58"/>
      <c r="AJI88" s="58"/>
      <c r="AJJ88" s="58"/>
      <c r="AJK88" s="58"/>
      <c r="AJL88" s="58"/>
      <c r="AJM88" s="58"/>
      <c r="AJN88" s="58"/>
      <c r="AJO88" s="58"/>
      <c r="AJP88" s="58"/>
      <c r="AJQ88" s="58"/>
      <c r="AJR88" s="58"/>
      <c r="AJS88" s="58"/>
      <c r="AJT88" s="58"/>
      <c r="AJU88" s="58"/>
      <c r="AJV88" s="58"/>
      <c r="AJW88" s="58"/>
      <c r="AJX88" s="58"/>
      <c r="AJY88" s="58"/>
      <c r="AJZ88" s="58"/>
      <c r="AKA88" s="58"/>
      <c r="AKB88" s="58"/>
      <c r="AKC88" s="58"/>
      <c r="AKD88" s="58"/>
      <c r="AKE88" s="58"/>
      <c r="AKF88" s="58"/>
      <c r="AKG88" s="58"/>
      <c r="AKH88" s="58"/>
      <c r="AKI88" s="58"/>
      <c r="AKJ88" s="58"/>
      <c r="AKK88" s="58"/>
      <c r="AKL88" s="58"/>
      <c r="AKM88" s="58"/>
      <c r="AKN88" s="58"/>
      <c r="AKO88" s="58"/>
      <c r="AKP88" s="58"/>
      <c r="AKQ88" s="58"/>
      <c r="AKR88" s="58"/>
      <c r="AKS88" s="58"/>
      <c r="AKT88" s="58"/>
      <c r="AKU88" s="58"/>
      <c r="AKV88" s="58"/>
      <c r="AKW88" s="58"/>
      <c r="AKX88" s="58"/>
      <c r="AKY88" s="58"/>
      <c r="AKZ88" s="58"/>
      <c r="ALA88" s="58"/>
      <c r="ALB88" s="58"/>
      <c r="ALC88" s="58"/>
      <c r="ALD88" s="58"/>
      <c r="ALE88" s="58"/>
      <c r="ALF88" s="58"/>
      <c r="ALG88" s="58"/>
      <c r="ALH88" s="58"/>
      <c r="ALI88" s="58"/>
      <c r="ALJ88" s="58"/>
      <c r="ALK88" s="58"/>
      <c r="ALL88" s="58"/>
      <c r="ALM88" s="58"/>
      <c r="ALN88" s="58"/>
      <c r="ALO88" s="58"/>
      <c r="ALP88" s="58"/>
      <c r="ALQ88" s="58"/>
      <c r="ALR88" s="58"/>
      <c r="ALS88" s="58"/>
      <c r="ALT88" s="58"/>
      <c r="ALU88" s="58"/>
      <c r="ALV88" s="58"/>
      <c r="ALW88" s="58"/>
      <c r="ALX88" s="58"/>
      <c r="ALY88" s="58"/>
      <c r="ALZ88" s="58"/>
      <c r="AMA88" s="58"/>
      <c r="AMB88" s="58"/>
      <c r="AMC88" s="58"/>
      <c r="AMD88" s="58"/>
      <c r="AME88" s="58"/>
      <c r="AMF88" s="58"/>
      <c r="AMG88" s="58"/>
      <c r="AMH88" s="58"/>
      <c r="AMI88" s="58"/>
      <c r="AMJ88" s="58"/>
      <c r="AMK88" s="58"/>
      <c r="AML88" s="58"/>
      <c r="AMM88" s="58"/>
      <c r="AMN88" s="58"/>
      <c r="AMO88" s="58"/>
      <c r="AMP88" s="58"/>
      <c r="AMQ88" s="58"/>
      <c r="AMR88" s="58"/>
      <c r="AMS88" s="58"/>
      <c r="AMT88" s="58"/>
      <c r="AMU88" s="58"/>
      <c r="AMV88" s="58"/>
      <c r="AMW88" s="58"/>
      <c r="AMX88" s="58"/>
      <c r="AMY88" s="58"/>
      <c r="AMZ88" s="58"/>
      <c r="ANA88" s="58"/>
      <c r="ANB88" s="58"/>
      <c r="ANC88" s="58"/>
      <c r="AND88" s="58"/>
      <c r="ANE88" s="58"/>
      <c r="ANF88" s="58"/>
      <c r="ANG88" s="58"/>
      <c r="ANH88" s="58"/>
      <c r="ANI88" s="58"/>
      <c r="ANJ88" s="58"/>
      <c r="ANK88" s="58"/>
      <c r="ANL88" s="58"/>
      <c r="ANM88" s="58"/>
      <c r="ANN88" s="58"/>
      <c r="ANO88" s="58"/>
      <c r="ANP88" s="58"/>
      <c r="ANQ88" s="58"/>
      <c r="ANR88" s="58"/>
      <c r="ANS88" s="58"/>
      <c r="ANT88" s="58"/>
      <c r="ANU88" s="58"/>
      <c r="ANV88" s="58"/>
      <c r="ANW88" s="58"/>
      <c r="ANX88" s="58"/>
      <c r="ANY88" s="58"/>
      <c r="ANZ88" s="58"/>
      <c r="AOA88" s="58"/>
      <c r="AOB88" s="58"/>
      <c r="AOC88" s="58"/>
      <c r="AOD88" s="58"/>
      <c r="AOE88" s="58"/>
      <c r="AOF88" s="58"/>
      <c r="AOG88" s="58"/>
      <c r="AOH88" s="58"/>
      <c r="AOI88" s="58"/>
      <c r="AOJ88" s="58"/>
      <c r="AOK88" s="58"/>
      <c r="AOL88" s="58"/>
      <c r="AOM88" s="58"/>
      <c r="AON88" s="58"/>
      <c r="AOO88" s="58"/>
      <c r="AOP88" s="58"/>
      <c r="AOQ88" s="58"/>
      <c r="AOR88" s="58"/>
      <c r="AOS88" s="58"/>
      <c r="AOT88" s="58"/>
      <c r="AOU88" s="58"/>
      <c r="AOV88" s="58"/>
      <c r="AOW88" s="58"/>
      <c r="AOX88" s="58"/>
      <c r="AOY88" s="58"/>
      <c r="AOZ88" s="58"/>
      <c r="APA88" s="58"/>
      <c r="APB88" s="58"/>
      <c r="APC88" s="58"/>
      <c r="APD88" s="58"/>
      <c r="APE88" s="58"/>
      <c r="APF88" s="58"/>
      <c r="APG88" s="58"/>
      <c r="APH88" s="58"/>
      <c r="API88" s="58"/>
      <c r="APJ88" s="58"/>
      <c r="APK88" s="58"/>
      <c r="APL88" s="58"/>
      <c r="APM88" s="58"/>
      <c r="APN88" s="58"/>
      <c r="APO88" s="58"/>
      <c r="APP88" s="58"/>
      <c r="APQ88" s="58"/>
      <c r="APR88" s="58"/>
      <c r="APS88" s="58"/>
      <c r="APT88" s="58"/>
      <c r="APU88" s="58"/>
      <c r="APV88" s="58"/>
      <c r="APW88" s="58"/>
      <c r="APX88" s="58"/>
      <c r="APY88" s="58"/>
      <c r="APZ88" s="58"/>
      <c r="AQA88" s="58"/>
      <c r="AQB88" s="58"/>
      <c r="AQC88" s="58"/>
      <c r="AQD88" s="58"/>
      <c r="AQE88" s="58"/>
      <c r="AQF88" s="58"/>
      <c r="AQG88" s="58"/>
      <c r="AQH88" s="58"/>
      <c r="AQI88" s="58"/>
      <c r="AQJ88" s="58"/>
      <c r="AQK88" s="58"/>
      <c r="AQL88" s="58"/>
      <c r="AQM88" s="58"/>
      <c r="AQN88" s="58"/>
      <c r="AQO88" s="58"/>
      <c r="AQP88" s="58"/>
      <c r="AQQ88" s="58"/>
      <c r="AQR88" s="58"/>
      <c r="AQS88" s="58"/>
      <c r="AQT88" s="58"/>
      <c r="AQU88" s="58"/>
      <c r="AQV88" s="58"/>
      <c r="AQW88" s="58"/>
      <c r="AQX88" s="58"/>
      <c r="AQY88" s="58"/>
      <c r="AQZ88" s="58"/>
      <c r="ARA88" s="58"/>
      <c r="ARB88" s="58"/>
      <c r="ARC88" s="58"/>
      <c r="ARD88" s="58"/>
      <c r="ARE88" s="58"/>
      <c r="ARF88" s="58"/>
      <c r="ARG88" s="58"/>
      <c r="ARH88" s="58"/>
      <c r="ARI88" s="58"/>
      <c r="ARJ88" s="58"/>
      <c r="ARK88" s="58"/>
      <c r="ARL88" s="58"/>
      <c r="ARM88" s="58"/>
      <c r="ARN88" s="58"/>
      <c r="ARO88" s="58"/>
      <c r="ARP88" s="58"/>
      <c r="ARQ88" s="58"/>
      <c r="ARR88" s="58"/>
      <c r="ARS88" s="58"/>
      <c r="ART88" s="58"/>
      <c r="ARU88" s="58"/>
      <c r="ARV88" s="58"/>
      <c r="ARW88" s="58"/>
      <c r="ARX88" s="58"/>
      <c r="ARY88" s="58"/>
      <c r="ARZ88" s="58"/>
      <c r="ASA88" s="58"/>
      <c r="ASB88" s="58"/>
      <c r="ASC88" s="58"/>
      <c r="ASD88" s="58"/>
      <c r="ASE88" s="58"/>
      <c r="ASF88" s="58"/>
      <c r="ASG88" s="58"/>
      <c r="ASH88" s="58"/>
      <c r="ASI88" s="58"/>
      <c r="ASJ88" s="58"/>
      <c r="ASK88" s="58"/>
      <c r="ASL88" s="58"/>
      <c r="ASM88" s="58"/>
      <c r="ASN88" s="58"/>
      <c r="ASO88" s="58"/>
      <c r="ASP88" s="58"/>
      <c r="ASQ88" s="58"/>
      <c r="ASR88" s="58"/>
      <c r="ASS88" s="58"/>
      <c r="AST88" s="58"/>
      <c r="ASU88" s="58"/>
      <c r="ASV88" s="58"/>
      <c r="ASW88" s="58"/>
      <c r="ASX88" s="58"/>
      <c r="ASY88" s="58"/>
      <c r="ASZ88" s="58"/>
      <c r="ATA88" s="58"/>
      <c r="ATB88" s="58"/>
      <c r="ATC88" s="58"/>
      <c r="ATD88" s="58"/>
      <c r="ATE88" s="58"/>
      <c r="ATF88" s="58"/>
      <c r="ATG88" s="58"/>
      <c r="ATH88" s="58"/>
      <c r="ATI88" s="58"/>
      <c r="ATJ88" s="58"/>
      <c r="ATK88" s="58"/>
      <c r="ATL88" s="58"/>
      <c r="ATM88" s="58"/>
      <c r="ATN88" s="58"/>
      <c r="ATO88" s="58"/>
      <c r="ATP88" s="58"/>
      <c r="ATQ88" s="58"/>
      <c r="ATR88" s="58"/>
      <c r="ATS88" s="58"/>
      <c r="ATT88" s="58"/>
      <c r="ATU88" s="58"/>
      <c r="ATV88" s="58"/>
      <c r="ATW88" s="58"/>
      <c r="ATX88" s="58"/>
      <c r="ATY88" s="58"/>
      <c r="ATZ88" s="58"/>
      <c r="AUA88" s="58"/>
      <c r="AUB88" s="58"/>
      <c r="AUC88" s="58"/>
      <c r="AUD88" s="58"/>
      <c r="AUE88" s="58"/>
      <c r="AUF88" s="58"/>
      <c r="AUG88" s="58"/>
      <c r="AUH88" s="58"/>
      <c r="AUI88" s="58"/>
      <c r="AUJ88" s="58"/>
      <c r="AUK88" s="58"/>
      <c r="AUL88" s="58"/>
      <c r="AUM88" s="58"/>
      <c r="AUN88" s="58"/>
      <c r="AUO88" s="58"/>
      <c r="AUP88" s="58"/>
      <c r="AUQ88" s="58"/>
      <c r="AUR88" s="58"/>
      <c r="AUS88" s="58"/>
      <c r="AUT88" s="58"/>
      <c r="AUU88" s="58"/>
      <c r="AUV88" s="58"/>
      <c r="AUW88" s="58"/>
      <c r="AUX88" s="58"/>
      <c r="AUY88" s="58"/>
      <c r="AUZ88" s="58"/>
      <c r="AVA88" s="58"/>
      <c r="AVB88" s="58"/>
      <c r="AVC88" s="58"/>
      <c r="AVD88" s="58"/>
      <c r="AVE88" s="58"/>
      <c r="AVF88" s="58"/>
      <c r="AVG88" s="58"/>
      <c r="AVH88" s="58"/>
      <c r="AVI88" s="58"/>
      <c r="AVJ88" s="58"/>
      <c r="AVK88" s="58"/>
      <c r="AVL88" s="58"/>
      <c r="AVM88" s="58"/>
      <c r="AVN88" s="58"/>
      <c r="AVO88" s="58"/>
      <c r="AVP88" s="58"/>
      <c r="AVQ88" s="58"/>
      <c r="AVR88" s="58"/>
      <c r="AVS88" s="58"/>
      <c r="AVT88" s="58"/>
      <c r="AVU88" s="58"/>
      <c r="AVV88" s="58"/>
      <c r="AVW88" s="58"/>
      <c r="AVX88" s="58"/>
      <c r="AVY88" s="58"/>
      <c r="AVZ88" s="58"/>
      <c r="AWA88" s="58"/>
      <c r="AWB88" s="58"/>
      <c r="AWC88" s="58"/>
      <c r="AWD88" s="58"/>
      <c r="AWE88" s="58"/>
      <c r="AWF88" s="58"/>
      <c r="AWG88" s="58"/>
      <c r="AWH88" s="58"/>
      <c r="AWI88" s="58"/>
      <c r="AWJ88" s="58"/>
      <c r="AWK88" s="58"/>
      <c r="AWL88" s="58"/>
      <c r="AWM88" s="58"/>
      <c r="AWN88" s="58"/>
      <c r="AWO88" s="58"/>
      <c r="AWP88" s="58"/>
      <c r="AWQ88" s="58"/>
      <c r="AWR88" s="58"/>
      <c r="AWS88" s="58"/>
      <c r="AWT88" s="58"/>
      <c r="AWU88" s="58"/>
      <c r="AWV88" s="58"/>
      <c r="AWW88" s="58"/>
      <c r="AWX88" s="58"/>
      <c r="AWY88" s="58"/>
      <c r="AWZ88" s="58"/>
      <c r="AXA88" s="58"/>
      <c r="AXB88" s="58"/>
      <c r="AXC88" s="58"/>
      <c r="AXD88" s="58"/>
      <c r="AXE88" s="58"/>
      <c r="AXF88" s="58"/>
      <c r="AXG88" s="58"/>
      <c r="AXH88" s="58"/>
      <c r="AXI88" s="58"/>
      <c r="AXJ88" s="58"/>
      <c r="AXK88" s="58"/>
      <c r="AXL88" s="58"/>
      <c r="AXM88" s="58"/>
      <c r="AXN88" s="58"/>
      <c r="AXO88" s="58"/>
      <c r="AXP88" s="58"/>
      <c r="AXQ88" s="58"/>
      <c r="AXR88" s="58"/>
      <c r="AXS88" s="58"/>
      <c r="AXT88" s="58"/>
      <c r="AXU88" s="58"/>
      <c r="AXV88" s="58"/>
      <c r="AXW88" s="58"/>
      <c r="AXX88" s="58"/>
      <c r="AXY88" s="58"/>
      <c r="AXZ88" s="58"/>
      <c r="AYA88" s="58"/>
      <c r="AYB88" s="58"/>
      <c r="AYC88" s="58"/>
      <c r="AYD88" s="58"/>
      <c r="AYE88" s="58"/>
      <c r="AYF88" s="58"/>
      <c r="AYG88" s="58"/>
      <c r="AYH88" s="58"/>
      <c r="AYI88" s="58"/>
      <c r="AYJ88" s="58"/>
      <c r="AYK88" s="58"/>
      <c r="AYL88" s="58"/>
      <c r="AYM88" s="58"/>
      <c r="AYN88" s="58"/>
      <c r="AYO88" s="58"/>
      <c r="AYP88" s="58"/>
      <c r="AYQ88" s="58"/>
      <c r="AYR88" s="58"/>
      <c r="AYS88" s="58"/>
      <c r="AYT88" s="58"/>
      <c r="AYU88" s="58"/>
      <c r="AYV88" s="58"/>
      <c r="AYW88" s="58"/>
      <c r="AYX88" s="58"/>
      <c r="AYY88" s="58"/>
      <c r="AYZ88" s="58"/>
      <c r="AZA88" s="58"/>
      <c r="AZB88" s="58"/>
      <c r="AZC88" s="58"/>
      <c r="AZD88" s="58"/>
      <c r="AZE88" s="58"/>
      <c r="AZF88" s="58"/>
      <c r="AZG88" s="58"/>
      <c r="AZH88" s="58"/>
      <c r="AZI88" s="58"/>
      <c r="AZJ88" s="58"/>
      <c r="AZK88" s="58"/>
      <c r="AZL88" s="58"/>
      <c r="AZM88" s="58"/>
      <c r="AZN88" s="58"/>
      <c r="AZO88" s="58"/>
      <c r="AZP88" s="58"/>
      <c r="AZQ88" s="58"/>
      <c r="AZR88" s="58"/>
      <c r="AZS88" s="58"/>
      <c r="AZT88" s="58"/>
      <c r="AZU88" s="58"/>
      <c r="AZV88" s="58"/>
      <c r="AZW88" s="58"/>
      <c r="AZX88" s="58"/>
      <c r="AZY88" s="58"/>
      <c r="AZZ88" s="58"/>
      <c r="BAA88" s="58"/>
      <c r="BAB88" s="58"/>
      <c r="BAC88" s="58"/>
      <c r="BAD88" s="58"/>
      <c r="BAE88" s="58"/>
      <c r="BAF88" s="58"/>
      <c r="BAG88" s="58"/>
      <c r="BAH88" s="58"/>
      <c r="BAI88" s="58"/>
      <c r="BAJ88" s="58"/>
      <c r="BAK88" s="58"/>
      <c r="BAL88" s="58"/>
      <c r="BAM88" s="58"/>
      <c r="BAN88" s="58"/>
      <c r="BAO88" s="58"/>
      <c r="BAP88" s="58"/>
      <c r="BAQ88" s="58"/>
      <c r="BAR88" s="58"/>
      <c r="BAS88" s="58"/>
      <c r="BAT88" s="58"/>
      <c r="BAU88" s="58"/>
      <c r="BAV88" s="58"/>
      <c r="BAW88" s="58"/>
      <c r="BAX88" s="58"/>
      <c r="BAY88" s="58"/>
      <c r="BAZ88" s="58"/>
      <c r="BBA88" s="58"/>
      <c r="BBB88" s="58"/>
      <c r="BBC88" s="58"/>
      <c r="BBD88" s="58"/>
      <c r="BBE88" s="58"/>
      <c r="BBF88" s="58"/>
      <c r="BBG88" s="58"/>
      <c r="BBH88" s="58"/>
      <c r="BBI88" s="58"/>
      <c r="BBJ88" s="58"/>
      <c r="BBK88" s="58"/>
      <c r="BBL88" s="58"/>
      <c r="BBM88" s="58"/>
      <c r="BBN88" s="58"/>
      <c r="BBO88" s="58"/>
      <c r="BBP88" s="58"/>
      <c r="BBQ88" s="58"/>
      <c r="BBR88" s="58"/>
      <c r="BBS88" s="58"/>
      <c r="BBT88" s="58"/>
      <c r="BBU88" s="58"/>
      <c r="BBV88" s="58"/>
      <c r="BBW88" s="58"/>
      <c r="BBX88" s="58"/>
      <c r="BBY88" s="58"/>
      <c r="BBZ88" s="58"/>
      <c r="BCA88" s="58"/>
      <c r="BCB88" s="58"/>
      <c r="BCC88" s="58"/>
      <c r="BCD88" s="58"/>
      <c r="BCE88" s="58"/>
      <c r="BCF88" s="58"/>
      <c r="BCG88" s="58"/>
      <c r="BCH88" s="58"/>
      <c r="BCI88" s="58"/>
      <c r="BCJ88" s="58"/>
      <c r="BCK88" s="58"/>
      <c r="BCL88" s="58"/>
      <c r="BCM88" s="58"/>
      <c r="BCN88" s="58"/>
      <c r="BCO88" s="58"/>
      <c r="BCP88" s="58"/>
      <c r="BCQ88" s="58"/>
      <c r="BCR88" s="58"/>
      <c r="BCS88" s="58"/>
      <c r="BCT88" s="58"/>
      <c r="BCU88" s="58"/>
      <c r="BCV88" s="58"/>
      <c r="BCW88" s="58"/>
      <c r="BCX88" s="58"/>
      <c r="BCY88" s="58"/>
      <c r="BCZ88" s="58"/>
      <c r="BDA88" s="58"/>
      <c r="BDB88" s="58"/>
      <c r="BDC88" s="58"/>
      <c r="BDD88" s="58"/>
      <c r="BDE88" s="58"/>
      <c r="BDF88" s="58"/>
      <c r="BDG88" s="58"/>
      <c r="BDH88" s="58"/>
      <c r="BDI88" s="58"/>
      <c r="BDJ88" s="58"/>
      <c r="BDK88" s="58"/>
      <c r="BDL88" s="58"/>
      <c r="BDM88" s="58"/>
      <c r="BDN88" s="58"/>
      <c r="BDO88" s="58"/>
      <c r="BDP88" s="58"/>
      <c r="BDQ88" s="58"/>
      <c r="BDR88" s="58"/>
      <c r="BDS88" s="58"/>
      <c r="BDT88" s="58"/>
      <c r="BDU88" s="58"/>
      <c r="BDV88" s="58"/>
      <c r="BDW88" s="58"/>
      <c r="BDX88" s="58"/>
      <c r="BDY88" s="58"/>
      <c r="BDZ88" s="58"/>
      <c r="BEA88" s="58"/>
      <c r="BEB88" s="58"/>
      <c r="BEC88" s="58"/>
      <c r="BED88" s="58"/>
      <c r="BEE88" s="58"/>
      <c r="BEF88" s="58"/>
      <c r="BEG88" s="58"/>
      <c r="BEH88" s="58"/>
      <c r="BEI88" s="58"/>
      <c r="BEJ88" s="58"/>
      <c r="BEK88" s="58"/>
      <c r="BEL88" s="58"/>
      <c r="BEM88" s="58"/>
      <c r="BEN88" s="58"/>
      <c r="BEO88" s="58"/>
      <c r="BEP88" s="58"/>
      <c r="BEQ88" s="58"/>
      <c r="BER88" s="58"/>
      <c r="BES88" s="58"/>
      <c r="BET88" s="58"/>
      <c r="BEU88" s="58"/>
      <c r="BEV88" s="58"/>
      <c r="BEW88" s="58"/>
      <c r="BEX88" s="58"/>
      <c r="BEY88" s="58"/>
      <c r="BEZ88" s="58"/>
      <c r="BFA88" s="58"/>
      <c r="BFB88" s="58"/>
      <c r="BFC88" s="58"/>
      <c r="BFD88" s="58"/>
      <c r="BFE88" s="58"/>
      <c r="BFF88" s="58"/>
      <c r="BFG88" s="58"/>
      <c r="BFH88" s="58"/>
    </row>
    <row r="89" spans="1:1516" s="54" customFormat="1" ht="13.5">
      <c r="A89" s="109"/>
      <c r="B89" s="195" t="s">
        <v>62</v>
      </c>
      <c r="C89" s="290"/>
      <c r="D89" s="290"/>
      <c r="E89" s="317"/>
      <c r="F89" s="318"/>
      <c r="G89" s="114"/>
      <c r="H89" s="309">
        <f>H87+H88</f>
        <v>2</v>
      </c>
      <c r="I89" s="310"/>
      <c r="J89" s="109"/>
      <c r="K89" s="309">
        <f>K87+K88</f>
        <v>2</v>
      </c>
      <c r="L89" s="310"/>
      <c r="M89" s="109"/>
      <c r="N89" s="309">
        <f>N87+N88</f>
        <v>2</v>
      </c>
      <c r="O89" s="310"/>
      <c r="P89" s="110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  <c r="GE89" s="58"/>
      <c r="GF89" s="58"/>
      <c r="GG89" s="58"/>
      <c r="GH89" s="58"/>
      <c r="GI89" s="58"/>
      <c r="GJ89" s="58"/>
      <c r="GK89" s="58"/>
      <c r="GL89" s="58"/>
      <c r="GM89" s="58"/>
      <c r="GN89" s="58"/>
      <c r="GO89" s="58"/>
      <c r="GP89" s="58"/>
      <c r="GQ89" s="58"/>
      <c r="GR89" s="58"/>
      <c r="GS89" s="58"/>
      <c r="GT89" s="58"/>
      <c r="GU89" s="58"/>
      <c r="GV89" s="58"/>
      <c r="GW89" s="58"/>
      <c r="GX89" s="58"/>
      <c r="GY89" s="58"/>
      <c r="GZ89" s="58"/>
      <c r="HA89" s="58"/>
      <c r="HB89" s="58"/>
      <c r="HC89" s="58"/>
      <c r="HD89" s="58"/>
      <c r="HE89" s="58"/>
      <c r="HF89" s="58"/>
      <c r="HG89" s="58"/>
      <c r="HH89" s="58"/>
      <c r="HI89" s="58"/>
      <c r="HJ89" s="58"/>
      <c r="HK89" s="58"/>
      <c r="HL89" s="58"/>
      <c r="HM89" s="58"/>
      <c r="HN89" s="58"/>
      <c r="HO89" s="58"/>
      <c r="HP89" s="58"/>
      <c r="HQ89" s="58"/>
      <c r="HR89" s="58"/>
      <c r="HS89" s="58"/>
      <c r="HT89" s="58"/>
      <c r="HU89" s="58"/>
      <c r="HV89" s="58"/>
      <c r="HW89" s="58"/>
      <c r="HX89" s="58"/>
      <c r="HY89" s="58"/>
      <c r="HZ89" s="58"/>
      <c r="IA89" s="58"/>
      <c r="IB89" s="58"/>
      <c r="IC89" s="58"/>
      <c r="ID89" s="58"/>
      <c r="IE89" s="58"/>
      <c r="IF89" s="58"/>
      <c r="IG89" s="58"/>
      <c r="IH89" s="58"/>
      <c r="II89" s="58"/>
      <c r="IJ89" s="58"/>
      <c r="IK89" s="58"/>
      <c r="IL89" s="58"/>
      <c r="IM89" s="58"/>
      <c r="IN89" s="58"/>
      <c r="IO89" s="58"/>
      <c r="IP89" s="58"/>
      <c r="IQ89" s="58"/>
      <c r="IR89" s="58"/>
      <c r="IS89" s="58"/>
      <c r="IT89" s="58"/>
      <c r="IU89" s="58"/>
      <c r="IV89" s="58"/>
      <c r="IW89" s="58"/>
      <c r="IX89" s="58"/>
      <c r="IY89" s="58"/>
      <c r="IZ89" s="58"/>
      <c r="JA89" s="58"/>
      <c r="JB89" s="58"/>
      <c r="JC89" s="58"/>
      <c r="JD89" s="58"/>
      <c r="JE89" s="58"/>
      <c r="JF89" s="58"/>
      <c r="JG89" s="58"/>
      <c r="JH89" s="58"/>
      <c r="JI89" s="58"/>
      <c r="JJ89" s="58"/>
      <c r="JK89" s="58"/>
      <c r="JL89" s="58"/>
      <c r="JM89" s="58"/>
      <c r="JN89" s="58"/>
      <c r="JO89" s="58"/>
      <c r="JP89" s="58"/>
      <c r="JQ89" s="58"/>
      <c r="JR89" s="58"/>
      <c r="JS89" s="58"/>
      <c r="JT89" s="58"/>
      <c r="JU89" s="58"/>
      <c r="JV89" s="58"/>
      <c r="JW89" s="58"/>
      <c r="JX89" s="58"/>
      <c r="JY89" s="58"/>
      <c r="JZ89" s="58"/>
      <c r="KA89" s="58"/>
      <c r="KB89" s="58"/>
      <c r="KC89" s="58"/>
      <c r="KD89" s="58"/>
      <c r="KE89" s="58"/>
      <c r="KF89" s="58"/>
      <c r="KG89" s="58"/>
      <c r="KH89" s="58"/>
      <c r="KI89" s="58"/>
      <c r="KJ89" s="58"/>
      <c r="KK89" s="58"/>
      <c r="KL89" s="58"/>
      <c r="KM89" s="58"/>
      <c r="KN89" s="58"/>
      <c r="KO89" s="58"/>
      <c r="KP89" s="58"/>
      <c r="KQ89" s="58"/>
      <c r="KR89" s="58"/>
      <c r="KS89" s="58"/>
      <c r="KT89" s="58"/>
      <c r="KU89" s="58"/>
      <c r="KV89" s="58"/>
      <c r="KW89" s="58"/>
      <c r="KX89" s="58"/>
      <c r="KY89" s="58"/>
      <c r="KZ89" s="58"/>
      <c r="LA89" s="58"/>
      <c r="LB89" s="58"/>
      <c r="LC89" s="58"/>
      <c r="LD89" s="58"/>
      <c r="LE89" s="58"/>
      <c r="LF89" s="58"/>
      <c r="LG89" s="58"/>
      <c r="LH89" s="58"/>
      <c r="LI89" s="58"/>
      <c r="LJ89" s="58"/>
      <c r="LK89" s="58"/>
      <c r="LL89" s="58"/>
      <c r="LM89" s="58"/>
      <c r="LN89" s="58"/>
      <c r="LO89" s="58"/>
      <c r="LP89" s="58"/>
      <c r="LQ89" s="58"/>
      <c r="LR89" s="58"/>
      <c r="LS89" s="58"/>
      <c r="LT89" s="58"/>
      <c r="LU89" s="58"/>
      <c r="LV89" s="58"/>
      <c r="LW89" s="58"/>
      <c r="LX89" s="58"/>
      <c r="LY89" s="58"/>
      <c r="LZ89" s="58"/>
      <c r="MA89" s="58"/>
      <c r="MB89" s="58"/>
      <c r="MC89" s="58"/>
      <c r="MD89" s="58"/>
      <c r="ME89" s="58"/>
      <c r="MF89" s="58"/>
      <c r="MG89" s="58"/>
      <c r="MH89" s="58"/>
      <c r="MI89" s="58"/>
      <c r="MJ89" s="58"/>
      <c r="MK89" s="58"/>
      <c r="ML89" s="58"/>
      <c r="MM89" s="58"/>
      <c r="MN89" s="58"/>
      <c r="MO89" s="58"/>
      <c r="MP89" s="58"/>
      <c r="MQ89" s="58"/>
      <c r="MR89" s="58"/>
      <c r="MS89" s="58"/>
      <c r="MT89" s="58"/>
      <c r="MU89" s="58"/>
      <c r="MV89" s="58"/>
      <c r="MW89" s="58"/>
      <c r="MX89" s="58"/>
      <c r="MY89" s="58"/>
      <c r="MZ89" s="58"/>
      <c r="NA89" s="58"/>
      <c r="NB89" s="58"/>
      <c r="NC89" s="58"/>
      <c r="ND89" s="58"/>
      <c r="NE89" s="58"/>
      <c r="NF89" s="58"/>
      <c r="NG89" s="58"/>
      <c r="NH89" s="58"/>
      <c r="NI89" s="58"/>
      <c r="NJ89" s="58"/>
      <c r="NK89" s="58"/>
      <c r="NL89" s="58"/>
      <c r="NM89" s="58"/>
      <c r="NN89" s="58"/>
      <c r="NO89" s="58"/>
      <c r="NP89" s="58"/>
      <c r="NQ89" s="58"/>
      <c r="NR89" s="58"/>
      <c r="NS89" s="58"/>
      <c r="NT89" s="58"/>
      <c r="NU89" s="58"/>
      <c r="NV89" s="58"/>
      <c r="NW89" s="58"/>
      <c r="NX89" s="58"/>
      <c r="NY89" s="58"/>
      <c r="NZ89" s="58"/>
      <c r="OA89" s="58"/>
      <c r="OB89" s="58"/>
      <c r="OC89" s="58"/>
      <c r="OD89" s="58"/>
      <c r="OE89" s="58"/>
      <c r="OF89" s="58"/>
      <c r="OG89" s="58"/>
      <c r="OH89" s="58"/>
      <c r="OI89" s="58"/>
      <c r="OJ89" s="58"/>
      <c r="OK89" s="58"/>
      <c r="OL89" s="58"/>
      <c r="OM89" s="58"/>
      <c r="ON89" s="58"/>
      <c r="OO89" s="58"/>
      <c r="OP89" s="58"/>
      <c r="OQ89" s="58"/>
      <c r="OR89" s="58"/>
      <c r="OS89" s="58"/>
      <c r="OT89" s="58"/>
      <c r="OU89" s="58"/>
      <c r="OV89" s="58"/>
      <c r="OW89" s="58"/>
      <c r="OX89" s="58"/>
      <c r="OY89" s="58"/>
      <c r="OZ89" s="58"/>
      <c r="PA89" s="58"/>
      <c r="PB89" s="58"/>
      <c r="PC89" s="58"/>
      <c r="PD89" s="58"/>
      <c r="PE89" s="58"/>
      <c r="PF89" s="58"/>
      <c r="PG89" s="58"/>
      <c r="PH89" s="58"/>
      <c r="PI89" s="58"/>
      <c r="PJ89" s="58"/>
      <c r="PK89" s="58"/>
      <c r="PL89" s="58"/>
      <c r="PM89" s="58"/>
      <c r="PN89" s="58"/>
      <c r="PO89" s="58"/>
      <c r="PP89" s="58"/>
      <c r="PQ89" s="58"/>
      <c r="PR89" s="58"/>
      <c r="PS89" s="58"/>
      <c r="PT89" s="58"/>
      <c r="PU89" s="58"/>
      <c r="PV89" s="58"/>
      <c r="PW89" s="58"/>
      <c r="PX89" s="58"/>
      <c r="PY89" s="58"/>
      <c r="PZ89" s="58"/>
      <c r="QA89" s="58"/>
      <c r="QB89" s="58"/>
      <c r="QC89" s="58"/>
      <c r="QD89" s="58"/>
      <c r="QE89" s="58"/>
      <c r="QF89" s="58"/>
      <c r="QG89" s="58"/>
      <c r="QH89" s="58"/>
      <c r="QI89" s="58"/>
      <c r="QJ89" s="58"/>
      <c r="QK89" s="58"/>
      <c r="QL89" s="58"/>
      <c r="QM89" s="58"/>
      <c r="QN89" s="58"/>
      <c r="QO89" s="58"/>
      <c r="QP89" s="58"/>
      <c r="QQ89" s="58"/>
      <c r="QR89" s="58"/>
      <c r="QS89" s="58"/>
      <c r="QT89" s="58"/>
      <c r="QU89" s="58"/>
      <c r="QV89" s="58"/>
      <c r="QW89" s="58"/>
      <c r="QX89" s="58"/>
      <c r="QY89" s="58"/>
      <c r="QZ89" s="58"/>
      <c r="RA89" s="58"/>
      <c r="RB89" s="58"/>
      <c r="RC89" s="58"/>
      <c r="RD89" s="58"/>
      <c r="RE89" s="58"/>
      <c r="RF89" s="58"/>
      <c r="RG89" s="58"/>
      <c r="RH89" s="58"/>
      <c r="RI89" s="58"/>
      <c r="RJ89" s="58"/>
      <c r="RK89" s="58"/>
      <c r="RL89" s="58"/>
      <c r="RM89" s="58"/>
      <c r="RN89" s="58"/>
      <c r="RO89" s="58"/>
      <c r="RP89" s="58"/>
      <c r="RQ89" s="58"/>
      <c r="RR89" s="58"/>
      <c r="RS89" s="58"/>
      <c r="RT89" s="58"/>
      <c r="RU89" s="58"/>
      <c r="RV89" s="58"/>
      <c r="RW89" s="58"/>
      <c r="RX89" s="58"/>
      <c r="RY89" s="58"/>
      <c r="RZ89" s="58"/>
      <c r="SA89" s="58"/>
      <c r="SB89" s="58"/>
      <c r="SC89" s="58"/>
      <c r="SD89" s="58"/>
      <c r="SE89" s="58"/>
      <c r="SF89" s="58"/>
      <c r="SG89" s="58"/>
      <c r="SH89" s="58"/>
      <c r="SI89" s="58"/>
      <c r="SJ89" s="58"/>
      <c r="SK89" s="58"/>
      <c r="SL89" s="58"/>
      <c r="SM89" s="58"/>
      <c r="SN89" s="58"/>
      <c r="SO89" s="58"/>
      <c r="SP89" s="58"/>
      <c r="SQ89" s="58"/>
      <c r="SR89" s="58"/>
      <c r="SS89" s="58"/>
      <c r="ST89" s="58"/>
      <c r="SU89" s="58"/>
      <c r="SV89" s="58"/>
      <c r="SW89" s="58"/>
      <c r="SX89" s="58"/>
      <c r="SY89" s="58"/>
      <c r="SZ89" s="58"/>
      <c r="TA89" s="58"/>
      <c r="TB89" s="58"/>
      <c r="TC89" s="58"/>
      <c r="TD89" s="58"/>
      <c r="TE89" s="58"/>
      <c r="TF89" s="58"/>
      <c r="TG89" s="58"/>
      <c r="TH89" s="58"/>
      <c r="TI89" s="58"/>
      <c r="TJ89" s="58"/>
      <c r="TK89" s="58"/>
      <c r="TL89" s="58"/>
      <c r="TM89" s="58"/>
      <c r="TN89" s="58"/>
      <c r="TO89" s="58"/>
      <c r="TP89" s="58"/>
      <c r="TQ89" s="58"/>
      <c r="TR89" s="58"/>
      <c r="TS89" s="58"/>
      <c r="TT89" s="58"/>
      <c r="TU89" s="58"/>
      <c r="TV89" s="58"/>
      <c r="TW89" s="58"/>
      <c r="TX89" s="58"/>
      <c r="TY89" s="58"/>
      <c r="TZ89" s="58"/>
      <c r="UA89" s="58"/>
      <c r="UB89" s="58"/>
      <c r="UC89" s="58"/>
      <c r="UD89" s="58"/>
      <c r="UE89" s="58"/>
      <c r="UF89" s="58"/>
      <c r="UG89" s="58"/>
      <c r="UH89" s="58"/>
      <c r="UI89" s="58"/>
      <c r="UJ89" s="58"/>
      <c r="UK89" s="58"/>
      <c r="UL89" s="58"/>
      <c r="UM89" s="58"/>
      <c r="UN89" s="58"/>
      <c r="UO89" s="58"/>
      <c r="UP89" s="58"/>
      <c r="UQ89" s="58"/>
      <c r="UR89" s="58"/>
      <c r="US89" s="58"/>
      <c r="UT89" s="58"/>
      <c r="UU89" s="58"/>
      <c r="UV89" s="58"/>
      <c r="UW89" s="58"/>
      <c r="UX89" s="58"/>
      <c r="UY89" s="58"/>
      <c r="UZ89" s="58"/>
      <c r="VA89" s="58"/>
      <c r="VB89" s="58"/>
      <c r="VC89" s="58"/>
      <c r="VD89" s="58"/>
      <c r="VE89" s="58"/>
      <c r="VF89" s="58"/>
      <c r="VG89" s="58"/>
      <c r="VH89" s="58"/>
      <c r="VI89" s="58"/>
      <c r="VJ89" s="58"/>
      <c r="VK89" s="58"/>
      <c r="VL89" s="58"/>
      <c r="VM89" s="58"/>
      <c r="VN89" s="58"/>
      <c r="VO89" s="58"/>
      <c r="VP89" s="58"/>
      <c r="VQ89" s="58"/>
      <c r="VR89" s="58"/>
      <c r="VS89" s="58"/>
      <c r="VT89" s="58"/>
      <c r="VU89" s="58"/>
      <c r="VV89" s="58"/>
      <c r="VW89" s="58"/>
      <c r="VX89" s="58"/>
      <c r="VY89" s="58"/>
      <c r="VZ89" s="58"/>
      <c r="WA89" s="58"/>
      <c r="WB89" s="58"/>
      <c r="WC89" s="58"/>
      <c r="WD89" s="58"/>
      <c r="WE89" s="58"/>
      <c r="WF89" s="58"/>
      <c r="WG89" s="58"/>
      <c r="WH89" s="58"/>
      <c r="WI89" s="58"/>
      <c r="WJ89" s="58"/>
      <c r="WK89" s="58"/>
      <c r="WL89" s="58"/>
      <c r="WM89" s="58"/>
      <c r="WN89" s="58"/>
      <c r="WO89" s="58"/>
      <c r="WP89" s="58"/>
      <c r="WQ89" s="58"/>
      <c r="WR89" s="58"/>
      <c r="WS89" s="58"/>
      <c r="WT89" s="58"/>
      <c r="WU89" s="58"/>
      <c r="WV89" s="58"/>
      <c r="WW89" s="58"/>
      <c r="WX89" s="58"/>
      <c r="WY89" s="58"/>
      <c r="WZ89" s="58"/>
      <c r="XA89" s="58"/>
      <c r="XB89" s="58"/>
      <c r="XC89" s="58"/>
      <c r="XD89" s="58"/>
      <c r="XE89" s="58"/>
      <c r="XF89" s="58"/>
      <c r="XG89" s="58"/>
      <c r="XH89" s="58"/>
      <c r="XI89" s="58"/>
      <c r="XJ89" s="58"/>
      <c r="XK89" s="58"/>
      <c r="XL89" s="58"/>
      <c r="XM89" s="58"/>
      <c r="XN89" s="58"/>
      <c r="XO89" s="58"/>
      <c r="XP89" s="58"/>
      <c r="XQ89" s="58"/>
      <c r="XR89" s="58"/>
      <c r="XS89" s="58"/>
      <c r="XT89" s="58"/>
      <c r="XU89" s="58"/>
      <c r="XV89" s="58"/>
      <c r="XW89" s="58"/>
      <c r="XX89" s="58"/>
      <c r="XY89" s="58"/>
      <c r="XZ89" s="58"/>
      <c r="YA89" s="58"/>
      <c r="YB89" s="58"/>
      <c r="YC89" s="58"/>
      <c r="YD89" s="58"/>
      <c r="YE89" s="58"/>
      <c r="YF89" s="58"/>
      <c r="YG89" s="58"/>
      <c r="YH89" s="58"/>
      <c r="YI89" s="58"/>
      <c r="YJ89" s="58"/>
      <c r="YK89" s="58"/>
      <c r="YL89" s="58"/>
      <c r="YM89" s="58"/>
      <c r="YN89" s="58"/>
      <c r="YO89" s="58"/>
      <c r="YP89" s="58"/>
      <c r="YQ89" s="58"/>
      <c r="YR89" s="58"/>
      <c r="YS89" s="58"/>
      <c r="YT89" s="58"/>
      <c r="YU89" s="58"/>
      <c r="YV89" s="58"/>
      <c r="YW89" s="58"/>
      <c r="YX89" s="58"/>
      <c r="YY89" s="58"/>
      <c r="YZ89" s="58"/>
      <c r="ZA89" s="58"/>
      <c r="ZB89" s="58"/>
      <c r="ZC89" s="58"/>
      <c r="ZD89" s="58"/>
      <c r="ZE89" s="58"/>
      <c r="ZF89" s="58"/>
      <c r="ZG89" s="58"/>
      <c r="ZH89" s="58"/>
      <c r="ZI89" s="58"/>
      <c r="ZJ89" s="58"/>
      <c r="ZK89" s="58"/>
      <c r="ZL89" s="58"/>
      <c r="ZM89" s="58"/>
      <c r="ZN89" s="58"/>
      <c r="ZO89" s="58"/>
      <c r="ZP89" s="58"/>
      <c r="ZQ89" s="58"/>
      <c r="ZR89" s="58"/>
      <c r="ZS89" s="58"/>
      <c r="ZT89" s="58"/>
      <c r="ZU89" s="58"/>
      <c r="ZV89" s="58"/>
      <c r="ZW89" s="58"/>
      <c r="ZX89" s="58"/>
      <c r="ZY89" s="58"/>
      <c r="ZZ89" s="58"/>
      <c r="AAA89" s="58"/>
      <c r="AAB89" s="58"/>
      <c r="AAC89" s="58"/>
      <c r="AAD89" s="58"/>
      <c r="AAE89" s="58"/>
      <c r="AAF89" s="58"/>
      <c r="AAG89" s="58"/>
      <c r="AAH89" s="58"/>
      <c r="AAI89" s="58"/>
      <c r="AAJ89" s="58"/>
      <c r="AAK89" s="58"/>
      <c r="AAL89" s="58"/>
      <c r="AAM89" s="58"/>
      <c r="AAN89" s="58"/>
      <c r="AAO89" s="58"/>
      <c r="AAP89" s="58"/>
      <c r="AAQ89" s="58"/>
      <c r="AAR89" s="58"/>
      <c r="AAS89" s="58"/>
      <c r="AAT89" s="58"/>
      <c r="AAU89" s="58"/>
      <c r="AAV89" s="58"/>
      <c r="AAW89" s="58"/>
      <c r="AAX89" s="58"/>
      <c r="AAY89" s="58"/>
      <c r="AAZ89" s="58"/>
      <c r="ABA89" s="58"/>
      <c r="ABB89" s="58"/>
      <c r="ABC89" s="58"/>
      <c r="ABD89" s="58"/>
      <c r="ABE89" s="58"/>
      <c r="ABF89" s="58"/>
      <c r="ABG89" s="58"/>
      <c r="ABH89" s="58"/>
      <c r="ABI89" s="58"/>
      <c r="ABJ89" s="58"/>
      <c r="ABK89" s="58"/>
      <c r="ABL89" s="58"/>
      <c r="ABM89" s="58"/>
      <c r="ABN89" s="58"/>
      <c r="ABO89" s="58"/>
      <c r="ABP89" s="58"/>
      <c r="ABQ89" s="58"/>
      <c r="ABR89" s="58"/>
      <c r="ABS89" s="58"/>
      <c r="ABT89" s="58"/>
      <c r="ABU89" s="58"/>
      <c r="ABV89" s="58"/>
      <c r="ABW89" s="58"/>
      <c r="ABX89" s="58"/>
      <c r="ABY89" s="58"/>
      <c r="ABZ89" s="58"/>
      <c r="ACA89" s="58"/>
      <c r="ACB89" s="58"/>
      <c r="ACC89" s="58"/>
      <c r="ACD89" s="58"/>
      <c r="ACE89" s="58"/>
      <c r="ACF89" s="58"/>
      <c r="ACG89" s="58"/>
      <c r="ACH89" s="58"/>
      <c r="ACI89" s="58"/>
      <c r="ACJ89" s="58"/>
      <c r="ACK89" s="58"/>
      <c r="ACL89" s="58"/>
      <c r="ACM89" s="58"/>
      <c r="ACN89" s="58"/>
      <c r="ACO89" s="58"/>
      <c r="ACP89" s="58"/>
      <c r="ACQ89" s="58"/>
      <c r="ACR89" s="58"/>
      <c r="ACS89" s="58"/>
      <c r="ACT89" s="58"/>
      <c r="ACU89" s="58"/>
      <c r="ACV89" s="58"/>
      <c r="ACW89" s="58"/>
      <c r="ACX89" s="58"/>
      <c r="ACY89" s="58"/>
      <c r="ACZ89" s="58"/>
      <c r="ADA89" s="58"/>
      <c r="ADB89" s="58"/>
      <c r="ADC89" s="58"/>
      <c r="ADD89" s="58"/>
      <c r="ADE89" s="58"/>
      <c r="ADF89" s="58"/>
      <c r="ADG89" s="58"/>
      <c r="ADH89" s="58"/>
      <c r="ADI89" s="58"/>
      <c r="ADJ89" s="58"/>
      <c r="ADK89" s="58"/>
      <c r="ADL89" s="58"/>
      <c r="ADM89" s="58"/>
      <c r="ADN89" s="58"/>
      <c r="ADO89" s="58"/>
      <c r="ADP89" s="58"/>
      <c r="ADQ89" s="58"/>
      <c r="ADR89" s="58"/>
      <c r="ADS89" s="58"/>
      <c r="ADT89" s="58"/>
      <c r="ADU89" s="58"/>
      <c r="ADV89" s="58"/>
      <c r="ADW89" s="58"/>
      <c r="ADX89" s="58"/>
      <c r="ADY89" s="58"/>
      <c r="ADZ89" s="58"/>
      <c r="AEA89" s="58"/>
      <c r="AEB89" s="58"/>
      <c r="AEC89" s="58"/>
      <c r="AED89" s="58"/>
      <c r="AEE89" s="58"/>
      <c r="AEF89" s="58"/>
      <c r="AEG89" s="58"/>
      <c r="AEH89" s="58"/>
      <c r="AEI89" s="58"/>
      <c r="AEJ89" s="58"/>
      <c r="AEK89" s="58"/>
      <c r="AEL89" s="58"/>
      <c r="AEM89" s="58"/>
      <c r="AEN89" s="58"/>
      <c r="AEO89" s="58"/>
      <c r="AEP89" s="58"/>
      <c r="AEQ89" s="58"/>
      <c r="AER89" s="58"/>
      <c r="AES89" s="58"/>
      <c r="AET89" s="58"/>
      <c r="AEU89" s="58"/>
      <c r="AEV89" s="58"/>
      <c r="AEW89" s="58"/>
      <c r="AEX89" s="58"/>
      <c r="AEY89" s="58"/>
      <c r="AEZ89" s="58"/>
      <c r="AFA89" s="58"/>
      <c r="AFB89" s="58"/>
      <c r="AFC89" s="58"/>
      <c r="AFD89" s="58"/>
      <c r="AFE89" s="58"/>
      <c r="AFF89" s="58"/>
      <c r="AFG89" s="58"/>
      <c r="AFH89" s="58"/>
      <c r="AFI89" s="58"/>
      <c r="AFJ89" s="58"/>
      <c r="AFK89" s="58"/>
      <c r="AFL89" s="58"/>
      <c r="AFM89" s="58"/>
      <c r="AFN89" s="58"/>
      <c r="AFO89" s="58"/>
      <c r="AFP89" s="58"/>
      <c r="AFQ89" s="58"/>
      <c r="AFR89" s="58"/>
      <c r="AFS89" s="58"/>
      <c r="AFT89" s="58"/>
      <c r="AFU89" s="58"/>
      <c r="AFV89" s="58"/>
      <c r="AFW89" s="58"/>
      <c r="AFX89" s="58"/>
      <c r="AFY89" s="58"/>
      <c r="AFZ89" s="58"/>
      <c r="AGA89" s="58"/>
      <c r="AGB89" s="58"/>
      <c r="AGC89" s="58"/>
      <c r="AGD89" s="58"/>
      <c r="AGE89" s="58"/>
      <c r="AGF89" s="58"/>
      <c r="AGG89" s="58"/>
      <c r="AGH89" s="58"/>
      <c r="AGI89" s="58"/>
      <c r="AGJ89" s="58"/>
      <c r="AGK89" s="58"/>
      <c r="AGL89" s="58"/>
      <c r="AGM89" s="58"/>
      <c r="AGN89" s="58"/>
      <c r="AGO89" s="58"/>
      <c r="AGP89" s="58"/>
      <c r="AGQ89" s="58"/>
      <c r="AGR89" s="58"/>
      <c r="AGS89" s="58"/>
      <c r="AGT89" s="58"/>
      <c r="AGU89" s="58"/>
      <c r="AGV89" s="58"/>
      <c r="AGW89" s="58"/>
      <c r="AGX89" s="58"/>
      <c r="AGY89" s="58"/>
      <c r="AGZ89" s="58"/>
      <c r="AHA89" s="58"/>
      <c r="AHB89" s="58"/>
      <c r="AHC89" s="58"/>
      <c r="AHD89" s="58"/>
      <c r="AHE89" s="58"/>
      <c r="AHF89" s="58"/>
      <c r="AHG89" s="58"/>
      <c r="AHH89" s="58"/>
      <c r="AHI89" s="58"/>
      <c r="AHJ89" s="58"/>
      <c r="AHK89" s="58"/>
      <c r="AHL89" s="58"/>
      <c r="AHM89" s="58"/>
      <c r="AHN89" s="58"/>
      <c r="AHO89" s="58"/>
      <c r="AHP89" s="58"/>
      <c r="AHQ89" s="58"/>
      <c r="AHR89" s="58"/>
      <c r="AHS89" s="58"/>
      <c r="AHT89" s="58"/>
      <c r="AHU89" s="58"/>
      <c r="AHV89" s="58"/>
      <c r="AHW89" s="58"/>
      <c r="AHX89" s="58"/>
      <c r="AHY89" s="58"/>
      <c r="AHZ89" s="58"/>
      <c r="AIA89" s="58"/>
      <c r="AIB89" s="58"/>
      <c r="AIC89" s="58"/>
      <c r="AID89" s="58"/>
      <c r="AIE89" s="58"/>
      <c r="AIF89" s="58"/>
      <c r="AIG89" s="58"/>
      <c r="AIH89" s="58"/>
      <c r="AII89" s="58"/>
      <c r="AIJ89" s="58"/>
      <c r="AIK89" s="58"/>
      <c r="AIL89" s="58"/>
      <c r="AIM89" s="58"/>
      <c r="AIN89" s="58"/>
      <c r="AIO89" s="58"/>
      <c r="AIP89" s="58"/>
      <c r="AIQ89" s="58"/>
      <c r="AIR89" s="58"/>
      <c r="AIS89" s="58"/>
      <c r="AIT89" s="58"/>
      <c r="AIU89" s="58"/>
      <c r="AIV89" s="58"/>
      <c r="AIW89" s="58"/>
      <c r="AIX89" s="58"/>
      <c r="AIY89" s="58"/>
      <c r="AIZ89" s="58"/>
      <c r="AJA89" s="58"/>
      <c r="AJB89" s="58"/>
      <c r="AJC89" s="58"/>
      <c r="AJD89" s="58"/>
      <c r="AJE89" s="58"/>
      <c r="AJF89" s="58"/>
      <c r="AJG89" s="58"/>
      <c r="AJH89" s="58"/>
      <c r="AJI89" s="58"/>
      <c r="AJJ89" s="58"/>
      <c r="AJK89" s="58"/>
      <c r="AJL89" s="58"/>
      <c r="AJM89" s="58"/>
      <c r="AJN89" s="58"/>
      <c r="AJO89" s="58"/>
      <c r="AJP89" s="58"/>
      <c r="AJQ89" s="58"/>
      <c r="AJR89" s="58"/>
      <c r="AJS89" s="58"/>
      <c r="AJT89" s="58"/>
      <c r="AJU89" s="58"/>
      <c r="AJV89" s="58"/>
      <c r="AJW89" s="58"/>
      <c r="AJX89" s="58"/>
      <c r="AJY89" s="58"/>
      <c r="AJZ89" s="58"/>
      <c r="AKA89" s="58"/>
      <c r="AKB89" s="58"/>
      <c r="AKC89" s="58"/>
      <c r="AKD89" s="58"/>
      <c r="AKE89" s="58"/>
      <c r="AKF89" s="58"/>
      <c r="AKG89" s="58"/>
      <c r="AKH89" s="58"/>
      <c r="AKI89" s="58"/>
      <c r="AKJ89" s="58"/>
      <c r="AKK89" s="58"/>
      <c r="AKL89" s="58"/>
      <c r="AKM89" s="58"/>
      <c r="AKN89" s="58"/>
      <c r="AKO89" s="58"/>
      <c r="AKP89" s="58"/>
      <c r="AKQ89" s="58"/>
      <c r="AKR89" s="58"/>
      <c r="AKS89" s="58"/>
      <c r="AKT89" s="58"/>
      <c r="AKU89" s="58"/>
      <c r="AKV89" s="58"/>
      <c r="AKW89" s="58"/>
      <c r="AKX89" s="58"/>
      <c r="AKY89" s="58"/>
      <c r="AKZ89" s="58"/>
      <c r="ALA89" s="58"/>
      <c r="ALB89" s="58"/>
      <c r="ALC89" s="58"/>
      <c r="ALD89" s="58"/>
      <c r="ALE89" s="58"/>
      <c r="ALF89" s="58"/>
      <c r="ALG89" s="58"/>
      <c r="ALH89" s="58"/>
      <c r="ALI89" s="58"/>
      <c r="ALJ89" s="58"/>
      <c r="ALK89" s="58"/>
      <c r="ALL89" s="58"/>
      <c r="ALM89" s="58"/>
      <c r="ALN89" s="58"/>
      <c r="ALO89" s="58"/>
      <c r="ALP89" s="58"/>
      <c r="ALQ89" s="58"/>
      <c r="ALR89" s="58"/>
      <c r="ALS89" s="58"/>
      <c r="ALT89" s="58"/>
      <c r="ALU89" s="58"/>
      <c r="ALV89" s="58"/>
      <c r="ALW89" s="58"/>
      <c r="ALX89" s="58"/>
      <c r="ALY89" s="58"/>
      <c r="ALZ89" s="58"/>
      <c r="AMA89" s="58"/>
      <c r="AMB89" s="58"/>
      <c r="AMC89" s="58"/>
      <c r="AMD89" s="58"/>
      <c r="AME89" s="58"/>
      <c r="AMF89" s="58"/>
      <c r="AMG89" s="58"/>
      <c r="AMH89" s="58"/>
      <c r="AMI89" s="58"/>
      <c r="AMJ89" s="58"/>
      <c r="AMK89" s="58"/>
      <c r="AML89" s="58"/>
      <c r="AMM89" s="58"/>
      <c r="AMN89" s="58"/>
      <c r="AMO89" s="58"/>
      <c r="AMP89" s="58"/>
      <c r="AMQ89" s="58"/>
      <c r="AMR89" s="58"/>
      <c r="AMS89" s="58"/>
      <c r="AMT89" s="58"/>
      <c r="AMU89" s="58"/>
      <c r="AMV89" s="58"/>
      <c r="AMW89" s="58"/>
      <c r="AMX89" s="58"/>
      <c r="AMY89" s="58"/>
      <c r="AMZ89" s="58"/>
      <c r="ANA89" s="58"/>
      <c r="ANB89" s="58"/>
      <c r="ANC89" s="58"/>
      <c r="AND89" s="58"/>
      <c r="ANE89" s="58"/>
      <c r="ANF89" s="58"/>
      <c r="ANG89" s="58"/>
      <c r="ANH89" s="58"/>
      <c r="ANI89" s="58"/>
      <c r="ANJ89" s="58"/>
      <c r="ANK89" s="58"/>
      <c r="ANL89" s="58"/>
      <c r="ANM89" s="58"/>
      <c r="ANN89" s="58"/>
      <c r="ANO89" s="58"/>
      <c r="ANP89" s="58"/>
      <c r="ANQ89" s="58"/>
      <c r="ANR89" s="58"/>
      <c r="ANS89" s="58"/>
      <c r="ANT89" s="58"/>
      <c r="ANU89" s="58"/>
      <c r="ANV89" s="58"/>
      <c r="ANW89" s="58"/>
      <c r="ANX89" s="58"/>
      <c r="ANY89" s="58"/>
      <c r="ANZ89" s="58"/>
      <c r="AOA89" s="58"/>
      <c r="AOB89" s="58"/>
      <c r="AOC89" s="58"/>
      <c r="AOD89" s="58"/>
      <c r="AOE89" s="58"/>
      <c r="AOF89" s="58"/>
      <c r="AOG89" s="58"/>
      <c r="AOH89" s="58"/>
      <c r="AOI89" s="58"/>
      <c r="AOJ89" s="58"/>
      <c r="AOK89" s="58"/>
      <c r="AOL89" s="58"/>
      <c r="AOM89" s="58"/>
      <c r="AON89" s="58"/>
      <c r="AOO89" s="58"/>
      <c r="AOP89" s="58"/>
      <c r="AOQ89" s="58"/>
      <c r="AOR89" s="58"/>
      <c r="AOS89" s="58"/>
      <c r="AOT89" s="58"/>
      <c r="AOU89" s="58"/>
      <c r="AOV89" s="58"/>
      <c r="AOW89" s="58"/>
      <c r="AOX89" s="58"/>
      <c r="AOY89" s="58"/>
      <c r="AOZ89" s="58"/>
      <c r="APA89" s="58"/>
      <c r="APB89" s="58"/>
      <c r="APC89" s="58"/>
      <c r="APD89" s="58"/>
      <c r="APE89" s="58"/>
      <c r="APF89" s="58"/>
      <c r="APG89" s="58"/>
      <c r="APH89" s="58"/>
      <c r="API89" s="58"/>
      <c r="APJ89" s="58"/>
      <c r="APK89" s="58"/>
      <c r="APL89" s="58"/>
      <c r="APM89" s="58"/>
      <c r="APN89" s="58"/>
      <c r="APO89" s="58"/>
      <c r="APP89" s="58"/>
      <c r="APQ89" s="58"/>
      <c r="APR89" s="58"/>
      <c r="APS89" s="58"/>
      <c r="APT89" s="58"/>
      <c r="APU89" s="58"/>
      <c r="APV89" s="58"/>
      <c r="APW89" s="58"/>
      <c r="APX89" s="58"/>
      <c r="APY89" s="58"/>
      <c r="APZ89" s="58"/>
      <c r="AQA89" s="58"/>
      <c r="AQB89" s="58"/>
      <c r="AQC89" s="58"/>
      <c r="AQD89" s="58"/>
      <c r="AQE89" s="58"/>
      <c r="AQF89" s="58"/>
      <c r="AQG89" s="58"/>
      <c r="AQH89" s="58"/>
      <c r="AQI89" s="58"/>
      <c r="AQJ89" s="58"/>
      <c r="AQK89" s="58"/>
      <c r="AQL89" s="58"/>
      <c r="AQM89" s="58"/>
      <c r="AQN89" s="58"/>
      <c r="AQO89" s="58"/>
      <c r="AQP89" s="58"/>
      <c r="AQQ89" s="58"/>
      <c r="AQR89" s="58"/>
      <c r="AQS89" s="58"/>
      <c r="AQT89" s="58"/>
      <c r="AQU89" s="58"/>
      <c r="AQV89" s="58"/>
      <c r="AQW89" s="58"/>
      <c r="AQX89" s="58"/>
      <c r="AQY89" s="58"/>
      <c r="AQZ89" s="58"/>
      <c r="ARA89" s="58"/>
      <c r="ARB89" s="58"/>
      <c r="ARC89" s="58"/>
      <c r="ARD89" s="58"/>
      <c r="ARE89" s="58"/>
      <c r="ARF89" s="58"/>
      <c r="ARG89" s="58"/>
      <c r="ARH89" s="58"/>
      <c r="ARI89" s="58"/>
      <c r="ARJ89" s="58"/>
      <c r="ARK89" s="58"/>
      <c r="ARL89" s="58"/>
      <c r="ARM89" s="58"/>
      <c r="ARN89" s="58"/>
      <c r="ARO89" s="58"/>
      <c r="ARP89" s="58"/>
      <c r="ARQ89" s="58"/>
      <c r="ARR89" s="58"/>
      <c r="ARS89" s="58"/>
      <c r="ART89" s="58"/>
      <c r="ARU89" s="58"/>
      <c r="ARV89" s="58"/>
      <c r="ARW89" s="58"/>
      <c r="ARX89" s="58"/>
      <c r="ARY89" s="58"/>
      <c r="ARZ89" s="58"/>
      <c r="ASA89" s="58"/>
      <c r="ASB89" s="58"/>
      <c r="ASC89" s="58"/>
      <c r="ASD89" s="58"/>
      <c r="ASE89" s="58"/>
      <c r="ASF89" s="58"/>
      <c r="ASG89" s="58"/>
      <c r="ASH89" s="58"/>
      <c r="ASI89" s="58"/>
      <c r="ASJ89" s="58"/>
      <c r="ASK89" s="58"/>
      <c r="ASL89" s="58"/>
      <c r="ASM89" s="58"/>
      <c r="ASN89" s="58"/>
      <c r="ASO89" s="58"/>
      <c r="ASP89" s="58"/>
      <c r="ASQ89" s="58"/>
      <c r="ASR89" s="58"/>
      <c r="ASS89" s="58"/>
      <c r="AST89" s="58"/>
      <c r="ASU89" s="58"/>
      <c r="ASV89" s="58"/>
      <c r="ASW89" s="58"/>
      <c r="ASX89" s="58"/>
      <c r="ASY89" s="58"/>
      <c r="ASZ89" s="58"/>
      <c r="ATA89" s="58"/>
      <c r="ATB89" s="58"/>
      <c r="ATC89" s="58"/>
      <c r="ATD89" s="58"/>
      <c r="ATE89" s="58"/>
      <c r="ATF89" s="58"/>
      <c r="ATG89" s="58"/>
      <c r="ATH89" s="58"/>
      <c r="ATI89" s="58"/>
      <c r="ATJ89" s="58"/>
      <c r="ATK89" s="58"/>
      <c r="ATL89" s="58"/>
      <c r="ATM89" s="58"/>
      <c r="ATN89" s="58"/>
      <c r="ATO89" s="58"/>
      <c r="ATP89" s="58"/>
      <c r="ATQ89" s="58"/>
      <c r="ATR89" s="58"/>
      <c r="ATS89" s="58"/>
      <c r="ATT89" s="58"/>
      <c r="ATU89" s="58"/>
      <c r="ATV89" s="58"/>
      <c r="ATW89" s="58"/>
      <c r="ATX89" s="58"/>
      <c r="ATY89" s="58"/>
      <c r="ATZ89" s="58"/>
      <c r="AUA89" s="58"/>
      <c r="AUB89" s="58"/>
      <c r="AUC89" s="58"/>
      <c r="AUD89" s="58"/>
      <c r="AUE89" s="58"/>
      <c r="AUF89" s="58"/>
      <c r="AUG89" s="58"/>
      <c r="AUH89" s="58"/>
      <c r="AUI89" s="58"/>
      <c r="AUJ89" s="58"/>
      <c r="AUK89" s="58"/>
      <c r="AUL89" s="58"/>
      <c r="AUM89" s="58"/>
      <c r="AUN89" s="58"/>
      <c r="AUO89" s="58"/>
      <c r="AUP89" s="58"/>
      <c r="AUQ89" s="58"/>
      <c r="AUR89" s="58"/>
      <c r="AUS89" s="58"/>
      <c r="AUT89" s="58"/>
      <c r="AUU89" s="58"/>
      <c r="AUV89" s="58"/>
      <c r="AUW89" s="58"/>
      <c r="AUX89" s="58"/>
      <c r="AUY89" s="58"/>
      <c r="AUZ89" s="58"/>
      <c r="AVA89" s="58"/>
      <c r="AVB89" s="58"/>
      <c r="AVC89" s="58"/>
      <c r="AVD89" s="58"/>
      <c r="AVE89" s="58"/>
      <c r="AVF89" s="58"/>
      <c r="AVG89" s="58"/>
      <c r="AVH89" s="58"/>
      <c r="AVI89" s="58"/>
      <c r="AVJ89" s="58"/>
      <c r="AVK89" s="58"/>
      <c r="AVL89" s="58"/>
      <c r="AVM89" s="58"/>
      <c r="AVN89" s="58"/>
      <c r="AVO89" s="58"/>
      <c r="AVP89" s="58"/>
      <c r="AVQ89" s="58"/>
      <c r="AVR89" s="58"/>
      <c r="AVS89" s="58"/>
      <c r="AVT89" s="58"/>
      <c r="AVU89" s="58"/>
      <c r="AVV89" s="58"/>
      <c r="AVW89" s="58"/>
      <c r="AVX89" s="58"/>
      <c r="AVY89" s="58"/>
      <c r="AVZ89" s="58"/>
      <c r="AWA89" s="58"/>
      <c r="AWB89" s="58"/>
      <c r="AWC89" s="58"/>
      <c r="AWD89" s="58"/>
      <c r="AWE89" s="58"/>
      <c r="AWF89" s="58"/>
      <c r="AWG89" s="58"/>
      <c r="AWH89" s="58"/>
      <c r="AWI89" s="58"/>
      <c r="AWJ89" s="58"/>
      <c r="AWK89" s="58"/>
      <c r="AWL89" s="58"/>
      <c r="AWM89" s="58"/>
      <c r="AWN89" s="58"/>
      <c r="AWO89" s="58"/>
      <c r="AWP89" s="58"/>
      <c r="AWQ89" s="58"/>
      <c r="AWR89" s="58"/>
      <c r="AWS89" s="58"/>
      <c r="AWT89" s="58"/>
      <c r="AWU89" s="58"/>
      <c r="AWV89" s="58"/>
      <c r="AWW89" s="58"/>
      <c r="AWX89" s="58"/>
      <c r="AWY89" s="58"/>
      <c r="AWZ89" s="58"/>
      <c r="AXA89" s="58"/>
      <c r="AXB89" s="58"/>
      <c r="AXC89" s="58"/>
      <c r="AXD89" s="58"/>
      <c r="AXE89" s="58"/>
      <c r="AXF89" s="58"/>
      <c r="AXG89" s="58"/>
      <c r="AXH89" s="58"/>
      <c r="AXI89" s="58"/>
      <c r="AXJ89" s="58"/>
      <c r="AXK89" s="58"/>
      <c r="AXL89" s="58"/>
      <c r="AXM89" s="58"/>
      <c r="AXN89" s="58"/>
      <c r="AXO89" s="58"/>
      <c r="AXP89" s="58"/>
      <c r="AXQ89" s="58"/>
      <c r="AXR89" s="58"/>
      <c r="AXS89" s="58"/>
      <c r="AXT89" s="58"/>
      <c r="AXU89" s="58"/>
      <c r="AXV89" s="58"/>
      <c r="AXW89" s="58"/>
      <c r="AXX89" s="58"/>
      <c r="AXY89" s="58"/>
      <c r="AXZ89" s="58"/>
      <c r="AYA89" s="58"/>
      <c r="AYB89" s="58"/>
      <c r="AYC89" s="58"/>
      <c r="AYD89" s="58"/>
      <c r="AYE89" s="58"/>
      <c r="AYF89" s="58"/>
      <c r="AYG89" s="58"/>
      <c r="AYH89" s="58"/>
      <c r="AYI89" s="58"/>
      <c r="AYJ89" s="58"/>
      <c r="AYK89" s="58"/>
      <c r="AYL89" s="58"/>
      <c r="AYM89" s="58"/>
      <c r="AYN89" s="58"/>
      <c r="AYO89" s="58"/>
      <c r="AYP89" s="58"/>
      <c r="AYQ89" s="58"/>
      <c r="AYR89" s="58"/>
      <c r="AYS89" s="58"/>
      <c r="AYT89" s="58"/>
      <c r="AYU89" s="58"/>
      <c r="AYV89" s="58"/>
      <c r="AYW89" s="58"/>
      <c r="AYX89" s="58"/>
      <c r="AYY89" s="58"/>
      <c r="AYZ89" s="58"/>
      <c r="AZA89" s="58"/>
      <c r="AZB89" s="58"/>
      <c r="AZC89" s="58"/>
      <c r="AZD89" s="58"/>
      <c r="AZE89" s="58"/>
      <c r="AZF89" s="58"/>
      <c r="AZG89" s="58"/>
      <c r="AZH89" s="58"/>
      <c r="AZI89" s="58"/>
      <c r="AZJ89" s="58"/>
      <c r="AZK89" s="58"/>
      <c r="AZL89" s="58"/>
      <c r="AZM89" s="58"/>
      <c r="AZN89" s="58"/>
      <c r="AZO89" s="58"/>
      <c r="AZP89" s="58"/>
      <c r="AZQ89" s="58"/>
      <c r="AZR89" s="58"/>
      <c r="AZS89" s="58"/>
      <c r="AZT89" s="58"/>
      <c r="AZU89" s="58"/>
      <c r="AZV89" s="58"/>
      <c r="AZW89" s="58"/>
      <c r="AZX89" s="58"/>
      <c r="AZY89" s="58"/>
      <c r="AZZ89" s="58"/>
      <c r="BAA89" s="58"/>
      <c r="BAB89" s="58"/>
      <c r="BAC89" s="58"/>
      <c r="BAD89" s="58"/>
      <c r="BAE89" s="58"/>
      <c r="BAF89" s="58"/>
      <c r="BAG89" s="58"/>
      <c r="BAH89" s="58"/>
      <c r="BAI89" s="58"/>
      <c r="BAJ89" s="58"/>
      <c r="BAK89" s="58"/>
      <c r="BAL89" s="58"/>
      <c r="BAM89" s="58"/>
      <c r="BAN89" s="58"/>
      <c r="BAO89" s="58"/>
      <c r="BAP89" s="58"/>
      <c r="BAQ89" s="58"/>
      <c r="BAR89" s="58"/>
      <c r="BAS89" s="58"/>
      <c r="BAT89" s="58"/>
      <c r="BAU89" s="58"/>
      <c r="BAV89" s="58"/>
      <c r="BAW89" s="58"/>
      <c r="BAX89" s="58"/>
      <c r="BAY89" s="58"/>
      <c r="BAZ89" s="58"/>
      <c r="BBA89" s="58"/>
      <c r="BBB89" s="58"/>
      <c r="BBC89" s="58"/>
      <c r="BBD89" s="58"/>
      <c r="BBE89" s="58"/>
      <c r="BBF89" s="58"/>
      <c r="BBG89" s="58"/>
      <c r="BBH89" s="58"/>
      <c r="BBI89" s="58"/>
      <c r="BBJ89" s="58"/>
      <c r="BBK89" s="58"/>
      <c r="BBL89" s="58"/>
      <c r="BBM89" s="58"/>
      <c r="BBN89" s="58"/>
      <c r="BBO89" s="58"/>
      <c r="BBP89" s="58"/>
      <c r="BBQ89" s="58"/>
      <c r="BBR89" s="58"/>
      <c r="BBS89" s="58"/>
      <c r="BBT89" s="58"/>
      <c r="BBU89" s="58"/>
      <c r="BBV89" s="58"/>
      <c r="BBW89" s="58"/>
      <c r="BBX89" s="58"/>
      <c r="BBY89" s="58"/>
      <c r="BBZ89" s="58"/>
      <c r="BCA89" s="58"/>
      <c r="BCB89" s="58"/>
      <c r="BCC89" s="58"/>
      <c r="BCD89" s="58"/>
      <c r="BCE89" s="58"/>
      <c r="BCF89" s="58"/>
      <c r="BCG89" s="58"/>
      <c r="BCH89" s="58"/>
      <c r="BCI89" s="58"/>
      <c r="BCJ89" s="58"/>
      <c r="BCK89" s="58"/>
      <c r="BCL89" s="58"/>
      <c r="BCM89" s="58"/>
      <c r="BCN89" s="58"/>
      <c r="BCO89" s="58"/>
      <c r="BCP89" s="58"/>
      <c r="BCQ89" s="58"/>
      <c r="BCR89" s="58"/>
      <c r="BCS89" s="58"/>
      <c r="BCT89" s="58"/>
      <c r="BCU89" s="58"/>
      <c r="BCV89" s="58"/>
      <c r="BCW89" s="58"/>
      <c r="BCX89" s="58"/>
      <c r="BCY89" s="58"/>
      <c r="BCZ89" s="58"/>
      <c r="BDA89" s="58"/>
      <c r="BDB89" s="58"/>
      <c r="BDC89" s="58"/>
      <c r="BDD89" s="58"/>
      <c r="BDE89" s="58"/>
      <c r="BDF89" s="58"/>
      <c r="BDG89" s="58"/>
      <c r="BDH89" s="58"/>
      <c r="BDI89" s="58"/>
      <c r="BDJ89" s="58"/>
      <c r="BDK89" s="58"/>
      <c r="BDL89" s="58"/>
      <c r="BDM89" s="58"/>
      <c r="BDN89" s="58"/>
      <c r="BDO89" s="58"/>
      <c r="BDP89" s="58"/>
      <c r="BDQ89" s="58"/>
      <c r="BDR89" s="58"/>
      <c r="BDS89" s="58"/>
      <c r="BDT89" s="58"/>
      <c r="BDU89" s="58"/>
      <c r="BDV89" s="58"/>
      <c r="BDW89" s="58"/>
      <c r="BDX89" s="58"/>
      <c r="BDY89" s="58"/>
      <c r="BDZ89" s="58"/>
      <c r="BEA89" s="58"/>
      <c r="BEB89" s="58"/>
      <c r="BEC89" s="58"/>
      <c r="BED89" s="58"/>
      <c r="BEE89" s="58"/>
      <c r="BEF89" s="58"/>
      <c r="BEG89" s="58"/>
      <c r="BEH89" s="58"/>
      <c r="BEI89" s="58"/>
      <c r="BEJ89" s="58"/>
      <c r="BEK89" s="58"/>
      <c r="BEL89" s="58"/>
      <c r="BEM89" s="58"/>
      <c r="BEN89" s="58"/>
      <c r="BEO89" s="58"/>
      <c r="BEP89" s="58"/>
      <c r="BEQ89" s="58"/>
      <c r="BER89" s="58"/>
      <c r="BES89" s="58"/>
      <c r="BET89" s="58"/>
      <c r="BEU89" s="58"/>
      <c r="BEV89" s="58"/>
      <c r="BEW89" s="58"/>
      <c r="BEX89" s="58"/>
      <c r="BEY89" s="58"/>
      <c r="BEZ89" s="58"/>
      <c r="BFA89" s="58"/>
      <c r="BFB89" s="58"/>
      <c r="BFC89" s="58"/>
      <c r="BFD89" s="58"/>
      <c r="BFE89" s="58"/>
      <c r="BFF89" s="58"/>
      <c r="BFG89" s="58"/>
      <c r="BFH89" s="58"/>
    </row>
    <row r="90" spans="1:1516" s="56" customFormat="1" ht="13.5">
      <c r="A90" s="109"/>
      <c r="B90" s="109"/>
      <c r="C90" s="109"/>
      <c r="D90" s="120"/>
      <c r="E90" s="115"/>
      <c r="F90" s="121"/>
      <c r="G90" s="114"/>
      <c r="H90" s="115"/>
      <c r="I90" s="121"/>
      <c r="J90" s="114"/>
      <c r="K90" s="115"/>
      <c r="L90" s="121"/>
      <c r="M90" s="109"/>
      <c r="N90" s="115"/>
      <c r="O90" s="121"/>
      <c r="P90" s="110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  <c r="GE90" s="58"/>
      <c r="GF90" s="58"/>
      <c r="GG90" s="58"/>
      <c r="GH90" s="58"/>
      <c r="GI90" s="58"/>
      <c r="GJ90" s="58"/>
      <c r="GK90" s="58"/>
      <c r="GL90" s="58"/>
      <c r="GM90" s="58"/>
      <c r="GN90" s="58"/>
      <c r="GO90" s="58"/>
      <c r="GP90" s="58"/>
      <c r="GQ90" s="58"/>
      <c r="GR90" s="58"/>
      <c r="GS90" s="58"/>
      <c r="GT90" s="58"/>
      <c r="GU90" s="58"/>
      <c r="GV90" s="58"/>
      <c r="GW90" s="58"/>
      <c r="GX90" s="58"/>
      <c r="GY90" s="58"/>
      <c r="GZ90" s="58"/>
      <c r="HA90" s="58"/>
      <c r="HB90" s="58"/>
      <c r="HC90" s="58"/>
      <c r="HD90" s="58"/>
      <c r="HE90" s="58"/>
      <c r="HF90" s="58"/>
      <c r="HG90" s="58"/>
      <c r="HH90" s="58"/>
      <c r="HI90" s="58"/>
      <c r="HJ90" s="58"/>
      <c r="HK90" s="58"/>
      <c r="HL90" s="58"/>
      <c r="HM90" s="58"/>
      <c r="HN90" s="58"/>
      <c r="HO90" s="58"/>
      <c r="HP90" s="58"/>
      <c r="HQ90" s="58"/>
      <c r="HR90" s="58"/>
      <c r="HS90" s="58"/>
      <c r="HT90" s="58"/>
      <c r="HU90" s="58"/>
      <c r="HV90" s="58"/>
      <c r="HW90" s="58"/>
      <c r="HX90" s="58"/>
      <c r="HY90" s="58"/>
      <c r="HZ90" s="58"/>
      <c r="IA90" s="58"/>
      <c r="IB90" s="58"/>
      <c r="IC90" s="58"/>
      <c r="ID90" s="58"/>
      <c r="IE90" s="58"/>
      <c r="IF90" s="58"/>
      <c r="IG90" s="58"/>
      <c r="IH90" s="58"/>
      <c r="II90" s="58"/>
      <c r="IJ90" s="58"/>
      <c r="IK90" s="58"/>
      <c r="IL90" s="58"/>
      <c r="IM90" s="58"/>
      <c r="IN90" s="58"/>
      <c r="IO90" s="58"/>
      <c r="IP90" s="58"/>
      <c r="IQ90" s="58"/>
      <c r="IR90" s="58"/>
      <c r="IS90" s="58"/>
      <c r="IT90" s="58"/>
      <c r="IU90" s="58"/>
      <c r="IV90" s="58"/>
      <c r="IW90" s="58"/>
      <c r="IX90" s="58"/>
      <c r="IY90" s="58"/>
      <c r="IZ90" s="58"/>
      <c r="JA90" s="58"/>
      <c r="JB90" s="58"/>
      <c r="JC90" s="58"/>
      <c r="JD90" s="58"/>
      <c r="JE90" s="58"/>
      <c r="JF90" s="58"/>
      <c r="JG90" s="58"/>
      <c r="JH90" s="58"/>
      <c r="JI90" s="58"/>
      <c r="JJ90" s="58"/>
      <c r="JK90" s="58"/>
      <c r="JL90" s="58"/>
      <c r="JM90" s="58"/>
      <c r="JN90" s="58"/>
      <c r="JO90" s="58"/>
      <c r="JP90" s="58"/>
      <c r="JQ90" s="58"/>
      <c r="JR90" s="58"/>
      <c r="JS90" s="58"/>
      <c r="JT90" s="58"/>
      <c r="JU90" s="58"/>
      <c r="JV90" s="58"/>
      <c r="JW90" s="58"/>
      <c r="JX90" s="58"/>
      <c r="JY90" s="58"/>
      <c r="JZ90" s="58"/>
      <c r="KA90" s="58"/>
      <c r="KB90" s="58"/>
      <c r="KC90" s="58"/>
      <c r="KD90" s="58"/>
      <c r="KE90" s="58"/>
      <c r="KF90" s="58"/>
      <c r="KG90" s="58"/>
      <c r="KH90" s="58"/>
      <c r="KI90" s="58"/>
      <c r="KJ90" s="58"/>
      <c r="KK90" s="58"/>
      <c r="KL90" s="58"/>
      <c r="KM90" s="58"/>
      <c r="KN90" s="58"/>
      <c r="KO90" s="58"/>
      <c r="KP90" s="58"/>
      <c r="KQ90" s="58"/>
      <c r="KR90" s="58"/>
      <c r="KS90" s="58"/>
      <c r="KT90" s="58"/>
      <c r="KU90" s="58"/>
      <c r="KV90" s="58"/>
      <c r="KW90" s="58"/>
      <c r="KX90" s="58"/>
      <c r="KY90" s="58"/>
      <c r="KZ90" s="58"/>
      <c r="LA90" s="58"/>
      <c r="LB90" s="58"/>
      <c r="LC90" s="58"/>
      <c r="LD90" s="58"/>
      <c r="LE90" s="58"/>
      <c r="LF90" s="58"/>
      <c r="LG90" s="58"/>
      <c r="LH90" s="58"/>
      <c r="LI90" s="58"/>
      <c r="LJ90" s="58"/>
      <c r="LK90" s="58"/>
      <c r="LL90" s="58"/>
      <c r="LM90" s="58"/>
      <c r="LN90" s="58"/>
      <c r="LO90" s="58"/>
      <c r="LP90" s="58"/>
      <c r="LQ90" s="58"/>
      <c r="LR90" s="58"/>
      <c r="LS90" s="58"/>
      <c r="LT90" s="58"/>
      <c r="LU90" s="58"/>
      <c r="LV90" s="58"/>
      <c r="LW90" s="58"/>
      <c r="LX90" s="58"/>
      <c r="LY90" s="58"/>
      <c r="LZ90" s="58"/>
      <c r="MA90" s="58"/>
      <c r="MB90" s="58"/>
      <c r="MC90" s="58"/>
      <c r="MD90" s="58"/>
      <c r="ME90" s="58"/>
      <c r="MF90" s="58"/>
      <c r="MG90" s="58"/>
      <c r="MH90" s="58"/>
      <c r="MI90" s="58"/>
      <c r="MJ90" s="58"/>
      <c r="MK90" s="58"/>
      <c r="ML90" s="58"/>
      <c r="MM90" s="58"/>
      <c r="MN90" s="58"/>
      <c r="MO90" s="58"/>
      <c r="MP90" s="58"/>
      <c r="MQ90" s="58"/>
      <c r="MR90" s="58"/>
      <c r="MS90" s="58"/>
      <c r="MT90" s="58"/>
      <c r="MU90" s="58"/>
      <c r="MV90" s="58"/>
      <c r="MW90" s="58"/>
      <c r="MX90" s="58"/>
      <c r="MY90" s="58"/>
      <c r="MZ90" s="58"/>
      <c r="NA90" s="58"/>
      <c r="NB90" s="58"/>
      <c r="NC90" s="58"/>
      <c r="ND90" s="58"/>
      <c r="NE90" s="58"/>
      <c r="NF90" s="58"/>
      <c r="NG90" s="58"/>
      <c r="NH90" s="58"/>
      <c r="NI90" s="58"/>
      <c r="NJ90" s="58"/>
      <c r="NK90" s="58"/>
      <c r="NL90" s="58"/>
      <c r="NM90" s="58"/>
      <c r="NN90" s="58"/>
      <c r="NO90" s="58"/>
      <c r="NP90" s="58"/>
      <c r="NQ90" s="58"/>
      <c r="NR90" s="58"/>
      <c r="NS90" s="58"/>
      <c r="NT90" s="58"/>
      <c r="NU90" s="58"/>
      <c r="NV90" s="58"/>
      <c r="NW90" s="58"/>
      <c r="NX90" s="58"/>
      <c r="NY90" s="58"/>
      <c r="NZ90" s="58"/>
      <c r="OA90" s="58"/>
      <c r="OB90" s="58"/>
      <c r="OC90" s="58"/>
      <c r="OD90" s="58"/>
      <c r="OE90" s="58"/>
      <c r="OF90" s="58"/>
      <c r="OG90" s="58"/>
      <c r="OH90" s="58"/>
      <c r="OI90" s="58"/>
      <c r="OJ90" s="58"/>
      <c r="OK90" s="58"/>
      <c r="OL90" s="58"/>
      <c r="OM90" s="58"/>
      <c r="ON90" s="58"/>
      <c r="OO90" s="58"/>
      <c r="OP90" s="58"/>
      <c r="OQ90" s="58"/>
      <c r="OR90" s="58"/>
      <c r="OS90" s="58"/>
      <c r="OT90" s="58"/>
      <c r="OU90" s="58"/>
      <c r="OV90" s="58"/>
      <c r="OW90" s="58"/>
      <c r="OX90" s="58"/>
      <c r="OY90" s="58"/>
      <c r="OZ90" s="58"/>
      <c r="PA90" s="58"/>
      <c r="PB90" s="58"/>
      <c r="PC90" s="58"/>
      <c r="PD90" s="58"/>
      <c r="PE90" s="58"/>
      <c r="PF90" s="58"/>
      <c r="PG90" s="58"/>
      <c r="PH90" s="58"/>
      <c r="PI90" s="58"/>
      <c r="PJ90" s="58"/>
      <c r="PK90" s="58"/>
      <c r="PL90" s="58"/>
      <c r="PM90" s="58"/>
      <c r="PN90" s="58"/>
      <c r="PO90" s="58"/>
      <c r="PP90" s="58"/>
      <c r="PQ90" s="58"/>
      <c r="PR90" s="58"/>
      <c r="PS90" s="58"/>
      <c r="PT90" s="58"/>
      <c r="PU90" s="58"/>
      <c r="PV90" s="58"/>
      <c r="PW90" s="58"/>
      <c r="PX90" s="58"/>
      <c r="PY90" s="58"/>
      <c r="PZ90" s="58"/>
      <c r="QA90" s="58"/>
      <c r="QB90" s="58"/>
      <c r="QC90" s="58"/>
      <c r="QD90" s="58"/>
      <c r="QE90" s="58"/>
      <c r="QF90" s="58"/>
      <c r="QG90" s="58"/>
      <c r="QH90" s="58"/>
      <c r="QI90" s="58"/>
      <c r="QJ90" s="58"/>
      <c r="QK90" s="58"/>
      <c r="QL90" s="58"/>
      <c r="QM90" s="58"/>
      <c r="QN90" s="58"/>
      <c r="QO90" s="58"/>
      <c r="QP90" s="58"/>
      <c r="QQ90" s="58"/>
      <c r="QR90" s="58"/>
      <c r="QS90" s="58"/>
      <c r="QT90" s="58"/>
      <c r="QU90" s="58"/>
      <c r="QV90" s="58"/>
      <c r="QW90" s="58"/>
      <c r="QX90" s="58"/>
      <c r="QY90" s="58"/>
      <c r="QZ90" s="58"/>
      <c r="RA90" s="58"/>
      <c r="RB90" s="58"/>
      <c r="RC90" s="58"/>
      <c r="RD90" s="58"/>
      <c r="RE90" s="58"/>
      <c r="RF90" s="58"/>
      <c r="RG90" s="58"/>
      <c r="RH90" s="58"/>
      <c r="RI90" s="58"/>
      <c r="RJ90" s="58"/>
      <c r="RK90" s="58"/>
      <c r="RL90" s="58"/>
      <c r="RM90" s="58"/>
      <c r="RN90" s="58"/>
      <c r="RO90" s="58"/>
      <c r="RP90" s="58"/>
      <c r="RQ90" s="58"/>
      <c r="RR90" s="58"/>
      <c r="RS90" s="58"/>
      <c r="RT90" s="58"/>
      <c r="RU90" s="58"/>
      <c r="RV90" s="58"/>
      <c r="RW90" s="58"/>
      <c r="RX90" s="58"/>
      <c r="RY90" s="58"/>
      <c r="RZ90" s="58"/>
      <c r="SA90" s="58"/>
      <c r="SB90" s="58"/>
      <c r="SC90" s="58"/>
      <c r="SD90" s="58"/>
      <c r="SE90" s="58"/>
      <c r="SF90" s="58"/>
      <c r="SG90" s="58"/>
      <c r="SH90" s="58"/>
      <c r="SI90" s="58"/>
      <c r="SJ90" s="58"/>
      <c r="SK90" s="58"/>
      <c r="SL90" s="58"/>
      <c r="SM90" s="58"/>
      <c r="SN90" s="58"/>
      <c r="SO90" s="58"/>
      <c r="SP90" s="58"/>
      <c r="SQ90" s="58"/>
      <c r="SR90" s="58"/>
      <c r="SS90" s="58"/>
      <c r="ST90" s="58"/>
      <c r="SU90" s="58"/>
      <c r="SV90" s="58"/>
      <c r="SW90" s="58"/>
      <c r="SX90" s="58"/>
      <c r="SY90" s="58"/>
      <c r="SZ90" s="58"/>
      <c r="TA90" s="58"/>
      <c r="TB90" s="58"/>
      <c r="TC90" s="58"/>
      <c r="TD90" s="58"/>
      <c r="TE90" s="58"/>
      <c r="TF90" s="58"/>
      <c r="TG90" s="58"/>
      <c r="TH90" s="58"/>
      <c r="TI90" s="58"/>
      <c r="TJ90" s="58"/>
      <c r="TK90" s="58"/>
      <c r="TL90" s="58"/>
      <c r="TM90" s="58"/>
      <c r="TN90" s="58"/>
      <c r="TO90" s="58"/>
      <c r="TP90" s="58"/>
      <c r="TQ90" s="58"/>
      <c r="TR90" s="58"/>
      <c r="TS90" s="58"/>
      <c r="TT90" s="58"/>
      <c r="TU90" s="58"/>
      <c r="TV90" s="58"/>
      <c r="TW90" s="58"/>
      <c r="TX90" s="58"/>
      <c r="TY90" s="58"/>
      <c r="TZ90" s="58"/>
      <c r="UA90" s="58"/>
      <c r="UB90" s="58"/>
      <c r="UC90" s="58"/>
      <c r="UD90" s="58"/>
      <c r="UE90" s="58"/>
      <c r="UF90" s="58"/>
      <c r="UG90" s="58"/>
      <c r="UH90" s="58"/>
      <c r="UI90" s="58"/>
      <c r="UJ90" s="58"/>
      <c r="UK90" s="58"/>
      <c r="UL90" s="58"/>
      <c r="UM90" s="58"/>
      <c r="UN90" s="58"/>
      <c r="UO90" s="58"/>
      <c r="UP90" s="58"/>
      <c r="UQ90" s="58"/>
      <c r="UR90" s="58"/>
      <c r="US90" s="58"/>
      <c r="UT90" s="58"/>
      <c r="UU90" s="58"/>
      <c r="UV90" s="58"/>
      <c r="UW90" s="58"/>
      <c r="UX90" s="58"/>
      <c r="UY90" s="58"/>
      <c r="UZ90" s="58"/>
      <c r="VA90" s="58"/>
      <c r="VB90" s="58"/>
      <c r="VC90" s="58"/>
      <c r="VD90" s="58"/>
      <c r="VE90" s="58"/>
      <c r="VF90" s="58"/>
      <c r="VG90" s="58"/>
      <c r="VH90" s="58"/>
      <c r="VI90" s="58"/>
      <c r="VJ90" s="58"/>
      <c r="VK90" s="58"/>
      <c r="VL90" s="58"/>
      <c r="VM90" s="58"/>
      <c r="VN90" s="58"/>
      <c r="VO90" s="58"/>
      <c r="VP90" s="58"/>
      <c r="VQ90" s="58"/>
      <c r="VR90" s="58"/>
      <c r="VS90" s="58"/>
      <c r="VT90" s="58"/>
      <c r="VU90" s="58"/>
      <c r="VV90" s="58"/>
      <c r="VW90" s="58"/>
      <c r="VX90" s="58"/>
      <c r="VY90" s="58"/>
      <c r="VZ90" s="58"/>
      <c r="WA90" s="58"/>
      <c r="WB90" s="58"/>
      <c r="WC90" s="58"/>
      <c r="WD90" s="58"/>
      <c r="WE90" s="58"/>
      <c r="WF90" s="58"/>
      <c r="WG90" s="58"/>
      <c r="WH90" s="58"/>
      <c r="WI90" s="58"/>
      <c r="WJ90" s="58"/>
      <c r="WK90" s="58"/>
      <c r="WL90" s="58"/>
      <c r="WM90" s="58"/>
      <c r="WN90" s="58"/>
      <c r="WO90" s="58"/>
      <c r="WP90" s="58"/>
      <c r="WQ90" s="58"/>
      <c r="WR90" s="58"/>
      <c r="WS90" s="58"/>
      <c r="WT90" s="58"/>
      <c r="WU90" s="58"/>
      <c r="WV90" s="58"/>
      <c r="WW90" s="58"/>
      <c r="WX90" s="58"/>
      <c r="WY90" s="58"/>
      <c r="WZ90" s="58"/>
      <c r="XA90" s="58"/>
      <c r="XB90" s="58"/>
      <c r="XC90" s="58"/>
      <c r="XD90" s="58"/>
      <c r="XE90" s="58"/>
      <c r="XF90" s="58"/>
      <c r="XG90" s="58"/>
      <c r="XH90" s="58"/>
      <c r="XI90" s="58"/>
      <c r="XJ90" s="58"/>
      <c r="XK90" s="58"/>
      <c r="XL90" s="58"/>
      <c r="XM90" s="58"/>
      <c r="XN90" s="58"/>
      <c r="XO90" s="58"/>
      <c r="XP90" s="58"/>
      <c r="XQ90" s="58"/>
      <c r="XR90" s="58"/>
      <c r="XS90" s="58"/>
      <c r="XT90" s="58"/>
      <c r="XU90" s="58"/>
      <c r="XV90" s="58"/>
      <c r="XW90" s="58"/>
      <c r="XX90" s="58"/>
      <c r="XY90" s="58"/>
      <c r="XZ90" s="58"/>
      <c r="YA90" s="58"/>
      <c r="YB90" s="58"/>
      <c r="YC90" s="58"/>
      <c r="YD90" s="58"/>
      <c r="YE90" s="58"/>
      <c r="YF90" s="58"/>
      <c r="YG90" s="58"/>
      <c r="YH90" s="58"/>
      <c r="YI90" s="58"/>
      <c r="YJ90" s="58"/>
      <c r="YK90" s="58"/>
      <c r="YL90" s="58"/>
      <c r="YM90" s="58"/>
      <c r="YN90" s="58"/>
      <c r="YO90" s="58"/>
      <c r="YP90" s="58"/>
      <c r="YQ90" s="58"/>
      <c r="YR90" s="58"/>
      <c r="YS90" s="58"/>
      <c r="YT90" s="58"/>
      <c r="YU90" s="58"/>
      <c r="YV90" s="58"/>
      <c r="YW90" s="58"/>
      <c r="YX90" s="58"/>
      <c r="YY90" s="58"/>
      <c r="YZ90" s="58"/>
      <c r="ZA90" s="58"/>
      <c r="ZB90" s="58"/>
      <c r="ZC90" s="58"/>
      <c r="ZD90" s="58"/>
      <c r="ZE90" s="58"/>
      <c r="ZF90" s="58"/>
      <c r="ZG90" s="58"/>
      <c r="ZH90" s="58"/>
      <c r="ZI90" s="58"/>
      <c r="ZJ90" s="58"/>
      <c r="ZK90" s="58"/>
      <c r="ZL90" s="58"/>
      <c r="ZM90" s="58"/>
      <c r="ZN90" s="58"/>
      <c r="ZO90" s="58"/>
      <c r="ZP90" s="58"/>
      <c r="ZQ90" s="58"/>
      <c r="ZR90" s="58"/>
      <c r="ZS90" s="58"/>
      <c r="ZT90" s="58"/>
      <c r="ZU90" s="58"/>
      <c r="ZV90" s="58"/>
      <c r="ZW90" s="58"/>
      <c r="ZX90" s="58"/>
      <c r="ZY90" s="58"/>
      <c r="ZZ90" s="58"/>
      <c r="AAA90" s="58"/>
      <c r="AAB90" s="58"/>
      <c r="AAC90" s="58"/>
      <c r="AAD90" s="58"/>
      <c r="AAE90" s="58"/>
      <c r="AAF90" s="58"/>
      <c r="AAG90" s="58"/>
      <c r="AAH90" s="58"/>
      <c r="AAI90" s="58"/>
      <c r="AAJ90" s="58"/>
      <c r="AAK90" s="58"/>
      <c r="AAL90" s="58"/>
      <c r="AAM90" s="58"/>
      <c r="AAN90" s="58"/>
      <c r="AAO90" s="58"/>
      <c r="AAP90" s="58"/>
      <c r="AAQ90" s="58"/>
      <c r="AAR90" s="58"/>
      <c r="AAS90" s="58"/>
      <c r="AAT90" s="58"/>
      <c r="AAU90" s="58"/>
      <c r="AAV90" s="58"/>
      <c r="AAW90" s="58"/>
      <c r="AAX90" s="58"/>
      <c r="AAY90" s="58"/>
      <c r="AAZ90" s="58"/>
      <c r="ABA90" s="58"/>
      <c r="ABB90" s="58"/>
      <c r="ABC90" s="58"/>
      <c r="ABD90" s="58"/>
      <c r="ABE90" s="58"/>
      <c r="ABF90" s="58"/>
      <c r="ABG90" s="58"/>
      <c r="ABH90" s="58"/>
      <c r="ABI90" s="58"/>
      <c r="ABJ90" s="58"/>
      <c r="ABK90" s="58"/>
      <c r="ABL90" s="58"/>
      <c r="ABM90" s="58"/>
      <c r="ABN90" s="58"/>
      <c r="ABO90" s="58"/>
      <c r="ABP90" s="58"/>
      <c r="ABQ90" s="58"/>
      <c r="ABR90" s="58"/>
      <c r="ABS90" s="58"/>
      <c r="ABT90" s="58"/>
      <c r="ABU90" s="58"/>
      <c r="ABV90" s="58"/>
      <c r="ABW90" s="58"/>
      <c r="ABX90" s="58"/>
      <c r="ABY90" s="58"/>
      <c r="ABZ90" s="58"/>
      <c r="ACA90" s="58"/>
      <c r="ACB90" s="58"/>
      <c r="ACC90" s="58"/>
      <c r="ACD90" s="58"/>
      <c r="ACE90" s="58"/>
      <c r="ACF90" s="58"/>
      <c r="ACG90" s="58"/>
      <c r="ACH90" s="58"/>
      <c r="ACI90" s="58"/>
      <c r="ACJ90" s="58"/>
      <c r="ACK90" s="58"/>
      <c r="ACL90" s="58"/>
      <c r="ACM90" s="58"/>
      <c r="ACN90" s="58"/>
      <c r="ACO90" s="58"/>
      <c r="ACP90" s="58"/>
      <c r="ACQ90" s="58"/>
      <c r="ACR90" s="58"/>
      <c r="ACS90" s="58"/>
      <c r="ACT90" s="58"/>
      <c r="ACU90" s="58"/>
      <c r="ACV90" s="58"/>
      <c r="ACW90" s="58"/>
      <c r="ACX90" s="58"/>
      <c r="ACY90" s="58"/>
      <c r="ACZ90" s="58"/>
      <c r="ADA90" s="58"/>
      <c r="ADB90" s="58"/>
      <c r="ADC90" s="58"/>
      <c r="ADD90" s="58"/>
      <c r="ADE90" s="58"/>
      <c r="ADF90" s="58"/>
      <c r="ADG90" s="58"/>
      <c r="ADH90" s="58"/>
      <c r="ADI90" s="58"/>
      <c r="ADJ90" s="58"/>
      <c r="ADK90" s="58"/>
      <c r="ADL90" s="58"/>
      <c r="ADM90" s="58"/>
      <c r="ADN90" s="58"/>
      <c r="ADO90" s="58"/>
      <c r="ADP90" s="58"/>
      <c r="ADQ90" s="58"/>
      <c r="ADR90" s="58"/>
      <c r="ADS90" s="58"/>
      <c r="ADT90" s="58"/>
      <c r="ADU90" s="58"/>
      <c r="ADV90" s="58"/>
      <c r="ADW90" s="58"/>
      <c r="ADX90" s="58"/>
      <c r="ADY90" s="58"/>
      <c r="ADZ90" s="58"/>
      <c r="AEA90" s="58"/>
      <c r="AEB90" s="58"/>
      <c r="AEC90" s="58"/>
      <c r="AED90" s="58"/>
      <c r="AEE90" s="58"/>
      <c r="AEF90" s="58"/>
      <c r="AEG90" s="58"/>
      <c r="AEH90" s="58"/>
      <c r="AEI90" s="58"/>
      <c r="AEJ90" s="58"/>
      <c r="AEK90" s="58"/>
      <c r="AEL90" s="58"/>
      <c r="AEM90" s="58"/>
      <c r="AEN90" s="58"/>
      <c r="AEO90" s="58"/>
      <c r="AEP90" s="58"/>
      <c r="AEQ90" s="58"/>
      <c r="AER90" s="58"/>
      <c r="AES90" s="58"/>
      <c r="AET90" s="58"/>
      <c r="AEU90" s="58"/>
      <c r="AEV90" s="58"/>
      <c r="AEW90" s="58"/>
      <c r="AEX90" s="58"/>
      <c r="AEY90" s="58"/>
      <c r="AEZ90" s="58"/>
      <c r="AFA90" s="58"/>
      <c r="AFB90" s="58"/>
      <c r="AFC90" s="58"/>
      <c r="AFD90" s="58"/>
      <c r="AFE90" s="58"/>
      <c r="AFF90" s="58"/>
      <c r="AFG90" s="58"/>
      <c r="AFH90" s="58"/>
      <c r="AFI90" s="58"/>
      <c r="AFJ90" s="58"/>
      <c r="AFK90" s="58"/>
      <c r="AFL90" s="58"/>
      <c r="AFM90" s="58"/>
      <c r="AFN90" s="58"/>
      <c r="AFO90" s="58"/>
      <c r="AFP90" s="58"/>
      <c r="AFQ90" s="58"/>
      <c r="AFR90" s="58"/>
      <c r="AFS90" s="58"/>
      <c r="AFT90" s="58"/>
      <c r="AFU90" s="58"/>
      <c r="AFV90" s="58"/>
      <c r="AFW90" s="58"/>
      <c r="AFX90" s="58"/>
      <c r="AFY90" s="58"/>
      <c r="AFZ90" s="58"/>
      <c r="AGA90" s="58"/>
      <c r="AGB90" s="58"/>
      <c r="AGC90" s="58"/>
      <c r="AGD90" s="58"/>
      <c r="AGE90" s="58"/>
      <c r="AGF90" s="58"/>
      <c r="AGG90" s="58"/>
      <c r="AGH90" s="58"/>
      <c r="AGI90" s="58"/>
      <c r="AGJ90" s="58"/>
      <c r="AGK90" s="58"/>
      <c r="AGL90" s="58"/>
      <c r="AGM90" s="58"/>
      <c r="AGN90" s="58"/>
      <c r="AGO90" s="58"/>
      <c r="AGP90" s="58"/>
      <c r="AGQ90" s="58"/>
      <c r="AGR90" s="58"/>
      <c r="AGS90" s="58"/>
      <c r="AGT90" s="58"/>
      <c r="AGU90" s="58"/>
      <c r="AGV90" s="58"/>
      <c r="AGW90" s="58"/>
      <c r="AGX90" s="58"/>
      <c r="AGY90" s="58"/>
      <c r="AGZ90" s="58"/>
      <c r="AHA90" s="58"/>
      <c r="AHB90" s="58"/>
      <c r="AHC90" s="58"/>
      <c r="AHD90" s="58"/>
      <c r="AHE90" s="58"/>
      <c r="AHF90" s="58"/>
      <c r="AHG90" s="58"/>
      <c r="AHH90" s="58"/>
      <c r="AHI90" s="58"/>
      <c r="AHJ90" s="58"/>
      <c r="AHK90" s="58"/>
      <c r="AHL90" s="58"/>
      <c r="AHM90" s="58"/>
      <c r="AHN90" s="58"/>
      <c r="AHO90" s="58"/>
      <c r="AHP90" s="58"/>
      <c r="AHQ90" s="58"/>
      <c r="AHR90" s="58"/>
      <c r="AHS90" s="58"/>
      <c r="AHT90" s="58"/>
      <c r="AHU90" s="58"/>
      <c r="AHV90" s="58"/>
      <c r="AHW90" s="58"/>
      <c r="AHX90" s="58"/>
      <c r="AHY90" s="58"/>
      <c r="AHZ90" s="58"/>
      <c r="AIA90" s="58"/>
      <c r="AIB90" s="58"/>
      <c r="AIC90" s="58"/>
      <c r="AID90" s="58"/>
      <c r="AIE90" s="58"/>
      <c r="AIF90" s="58"/>
      <c r="AIG90" s="58"/>
      <c r="AIH90" s="58"/>
      <c r="AII90" s="58"/>
      <c r="AIJ90" s="58"/>
      <c r="AIK90" s="58"/>
      <c r="AIL90" s="58"/>
      <c r="AIM90" s="58"/>
      <c r="AIN90" s="58"/>
      <c r="AIO90" s="58"/>
      <c r="AIP90" s="58"/>
      <c r="AIQ90" s="58"/>
      <c r="AIR90" s="58"/>
      <c r="AIS90" s="58"/>
      <c r="AIT90" s="58"/>
      <c r="AIU90" s="58"/>
      <c r="AIV90" s="58"/>
      <c r="AIW90" s="58"/>
      <c r="AIX90" s="58"/>
      <c r="AIY90" s="58"/>
      <c r="AIZ90" s="58"/>
      <c r="AJA90" s="58"/>
      <c r="AJB90" s="58"/>
      <c r="AJC90" s="58"/>
      <c r="AJD90" s="58"/>
      <c r="AJE90" s="58"/>
      <c r="AJF90" s="58"/>
      <c r="AJG90" s="58"/>
      <c r="AJH90" s="58"/>
      <c r="AJI90" s="58"/>
      <c r="AJJ90" s="58"/>
      <c r="AJK90" s="58"/>
      <c r="AJL90" s="58"/>
      <c r="AJM90" s="58"/>
      <c r="AJN90" s="58"/>
      <c r="AJO90" s="58"/>
      <c r="AJP90" s="58"/>
      <c r="AJQ90" s="58"/>
      <c r="AJR90" s="58"/>
      <c r="AJS90" s="58"/>
      <c r="AJT90" s="58"/>
      <c r="AJU90" s="58"/>
      <c r="AJV90" s="58"/>
      <c r="AJW90" s="58"/>
      <c r="AJX90" s="58"/>
      <c r="AJY90" s="58"/>
      <c r="AJZ90" s="58"/>
      <c r="AKA90" s="58"/>
      <c r="AKB90" s="58"/>
      <c r="AKC90" s="58"/>
      <c r="AKD90" s="58"/>
      <c r="AKE90" s="58"/>
      <c r="AKF90" s="58"/>
      <c r="AKG90" s="58"/>
      <c r="AKH90" s="58"/>
      <c r="AKI90" s="58"/>
      <c r="AKJ90" s="58"/>
      <c r="AKK90" s="58"/>
      <c r="AKL90" s="58"/>
      <c r="AKM90" s="58"/>
      <c r="AKN90" s="58"/>
      <c r="AKO90" s="58"/>
      <c r="AKP90" s="58"/>
      <c r="AKQ90" s="58"/>
      <c r="AKR90" s="58"/>
      <c r="AKS90" s="58"/>
      <c r="AKT90" s="58"/>
      <c r="AKU90" s="58"/>
      <c r="AKV90" s="58"/>
      <c r="AKW90" s="58"/>
      <c r="AKX90" s="58"/>
      <c r="AKY90" s="58"/>
      <c r="AKZ90" s="58"/>
      <c r="ALA90" s="58"/>
      <c r="ALB90" s="58"/>
      <c r="ALC90" s="58"/>
      <c r="ALD90" s="58"/>
      <c r="ALE90" s="58"/>
      <c r="ALF90" s="58"/>
      <c r="ALG90" s="58"/>
      <c r="ALH90" s="58"/>
      <c r="ALI90" s="58"/>
      <c r="ALJ90" s="58"/>
      <c r="ALK90" s="58"/>
      <c r="ALL90" s="58"/>
      <c r="ALM90" s="58"/>
      <c r="ALN90" s="58"/>
      <c r="ALO90" s="58"/>
      <c r="ALP90" s="58"/>
      <c r="ALQ90" s="58"/>
      <c r="ALR90" s="58"/>
      <c r="ALS90" s="58"/>
      <c r="ALT90" s="58"/>
      <c r="ALU90" s="58"/>
      <c r="ALV90" s="58"/>
      <c r="ALW90" s="58"/>
      <c r="ALX90" s="58"/>
      <c r="ALY90" s="58"/>
      <c r="ALZ90" s="58"/>
      <c r="AMA90" s="58"/>
      <c r="AMB90" s="58"/>
      <c r="AMC90" s="58"/>
      <c r="AMD90" s="58"/>
      <c r="AME90" s="58"/>
      <c r="AMF90" s="58"/>
      <c r="AMG90" s="58"/>
      <c r="AMH90" s="58"/>
      <c r="AMI90" s="58"/>
      <c r="AMJ90" s="58"/>
      <c r="AMK90" s="58"/>
      <c r="AML90" s="58"/>
      <c r="AMM90" s="58"/>
      <c r="AMN90" s="58"/>
      <c r="AMO90" s="58"/>
      <c r="AMP90" s="58"/>
      <c r="AMQ90" s="58"/>
      <c r="AMR90" s="58"/>
      <c r="AMS90" s="58"/>
      <c r="AMT90" s="58"/>
      <c r="AMU90" s="58"/>
      <c r="AMV90" s="58"/>
      <c r="AMW90" s="58"/>
      <c r="AMX90" s="58"/>
      <c r="AMY90" s="58"/>
      <c r="AMZ90" s="58"/>
      <c r="ANA90" s="58"/>
      <c r="ANB90" s="58"/>
      <c r="ANC90" s="58"/>
      <c r="AND90" s="58"/>
      <c r="ANE90" s="58"/>
      <c r="ANF90" s="58"/>
      <c r="ANG90" s="58"/>
      <c r="ANH90" s="58"/>
      <c r="ANI90" s="58"/>
      <c r="ANJ90" s="58"/>
      <c r="ANK90" s="58"/>
      <c r="ANL90" s="58"/>
      <c r="ANM90" s="58"/>
      <c r="ANN90" s="58"/>
      <c r="ANO90" s="58"/>
      <c r="ANP90" s="58"/>
      <c r="ANQ90" s="58"/>
      <c r="ANR90" s="58"/>
      <c r="ANS90" s="58"/>
      <c r="ANT90" s="58"/>
      <c r="ANU90" s="58"/>
      <c r="ANV90" s="58"/>
      <c r="ANW90" s="58"/>
      <c r="ANX90" s="58"/>
      <c r="ANY90" s="58"/>
      <c r="ANZ90" s="58"/>
      <c r="AOA90" s="58"/>
      <c r="AOB90" s="58"/>
      <c r="AOC90" s="58"/>
      <c r="AOD90" s="58"/>
      <c r="AOE90" s="58"/>
      <c r="AOF90" s="58"/>
      <c r="AOG90" s="58"/>
      <c r="AOH90" s="58"/>
      <c r="AOI90" s="58"/>
      <c r="AOJ90" s="58"/>
      <c r="AOK90" s="58"/>
      <c r="AOL90" s="58"/>
      <c r="AOM90" s="58"/>
      <c r="AON90" s="58"/>
      <c r="AOO90" s="58"/>
      <c r="AOP90" s="58"/>
      <c r="AOQ90" s="58"/>
      <c r="AOR90" s="58"/>
      <c r="AOS90" s="58"/>
      <c r="AOT90" s="58"/>
      <c r="AOU90" s="58"/>
      <c r="AOV90" s="58"/>
      <c r="AOW90" s="58"/>
      <c r="AOX90" s="58"/>
      <c r="AOY90" s="58"/>
      <c r="AOZ90" s="58"/>
      <c r="APA90" s="58"/>
      <c r="APB90" s="58"/>
      <c r="APC90" s="58"/>
      <c r="APD90" s="58"/>
      <c r="APE90" s="58"/>
      <c r="APF90" s="58"/>
      <c r="APG90" s="58"/>
      <c r="APH90" s="58"/>
      <c r="API90" s="58"/>
      <c r="APJ90" s="58"/>
      <c r="APK90" s="58"/>
      <c r="APL90" s="58"/>
      <c r="APM90" s="58"/>
      <c r="APN90" s="58"/>
      <c r="APO90" s="58"/>
      <c r="APP90" s="58"/>
      <c r="APQ90" s="58"/>
      <c r="APR90" s="58"/>
      <c r="APS90" s="58"/>
      <c r="APT90" s="58"/>
      <c r="APU90" s="58"/>
      <c r="APV90" s="58"/>
      <c r="APW90" s="58"/>
      <c r="APX90" s="58"/>
      <c r="APY90" s="58"/>
      <c r="APZ90" s="58"/>
      <c r="AQA90" s="58"/>
      <c r="AQB90" s="58"/>
      <c r="AQC90" s="58"/>
      <c r="AQD90" s="58"/>
      <c r="AQE90" s="58"/>
      <c r="AQF90" s="58"/>
      <c r="AQG90" s="58"/>
      <c r="AQH90" s="58"/>
      <c r="AQI90" s="58"/>
      <c r="AQJ90" s="58"/>
      <c r="AQK90" s="58"/>
      <c r="AQL90" s="58"/>
      <c r="AQM90" s="58"/>
      <c r="AQN90" s="58"/>
      <c r="AQO90" s="58"/>
      <c r="AQP90" s="58"/>
      <c r="AQQ90" s="58"/>
      <c r="AQR90" s="58"/>
      <c r="AQS90" s="58"/>
      <c r="AQT90" s="58"/>
      <c r="AQU90" s="58"/>
      <c r="AQV90" s="58"/>
      <c r="AQW90" s="58"/>
      <c r="AQX90" s="58"/>
      <c r="AQY90" s="58"/>
      <c r="AQZ90" s="58"/>
      <c r="ARA90" s="58"/>
      <c r="ARB90" s="58"/>
      <c r="ARC90" s="58"/>
      <c r="ARD90" s="58"/>
      <c r="ARE90" s="58"/>
      <c r="ARF90" s="58"/>
      <c r="ARG90" s="58"/>
      <c r="ARH90" s="58"/>
      <c r="ARI90" s="58"/>
      <c r="ARJ90" s="58"/>
      <c r="ARK90" s="58"/>
      <c r="ARL90" s="58"/>
      <c r="ARM90" s="58"/>
      <c r="ARN90" s="58"/>
      <c r="ARO90" s="58"/>
      <c r="ARP90" s="58"/>
      <c r="ARQ90" s="58"/>
      <c r="ARR90" s="58"/>
      <c r="ARS90" s="58"/>
      <c r="ART90" s="58"/>
      <c r="ARU90" s="58"/>
      <c r="ARV90" s="58"/>
      <c r="ARW90" s="58"/>
      <c r="ARX90" s="58"/>
      <c r="ARY90" s="58"/>
      <c r="ARZ90" s="58"/>
      <c r="ASA90" s="58"/>
      <c r="ASB90" s="58"/>
      <c r="ASC90" s="58"/>
      <c r="ASD90" s="58"/>
      <c r="ASE90" s="58"/>
      <c r="ASF90" s="58"/>
      <c r="ASG90" s="58"/>
      <c r="ASH90" s="58"/>
      <c r="ASI90" s="58"/>
      <c r="ASJ90" s="58"/>
      <c r="ASK90" s="58"/>
      <c r="ASL90" s="58"/>
      <c r="ASM90" s="58"/>
      <c r="ASN90" s="58"/>
      <c r="ASO90" s="58"/>
      <c r="ASP90" s="58"/>
      <c r="ASQ90" s="58"/>
      <c r="ASR90" s="58"/>
      <c r="ASS90" s="58"/>
      <c r="AST90" s="58"/>
      <c r="ASU90" s="58"/>
      <c r="ASV90" s="58"/>
      <c r="ASW90" s="58"/>
      <c r="ASX90" s="58"/>
      <c r="ASY90" s="58"/>
      <c r="ASZ90" s="58"/>
      <c r="ATA90" s="58"/>
      <c r="ATB90" s="58"/>
      <c r="ATC90" s="58"/>
      <c r="ATD90" s="58"/>
      <c r="ATE90" s="58"/>
      <c r="ATF90" s="58"/>
      <c r="ATG90" s="58"/>
      <c r="ATH90" s="58"/>
      <c r="ATI90" s="58"/>
      <c r="ATJ90" s="58"/>
      <c r="ATK90" s="58"/>
      <c r="ATL90" s="58"/>
      <c r="ATM90" s="58"/>
      <c r="ATN90" s="58"/>
      <c r="ATO90" s="58"/>
      <c r="ATP90" s="58"/>
      <c r="ATQ90" s="58"/>
      <c r="ATR90" s="58"/>
      <c r="ATS90" s="58"/>
      <c r="ATT90" s="58"/>
      <c r="ATU90" s="58"/>
      <c r="ATV90" s="58"/>
      <c r="ATW90" s="58"/>
      <c r="ATX90" s="58"/>
      <c r="ATY90" s="58"/>
      <c r="ATZ90" s="58"/>
      <c r="AUA90" s="58"/>
      <c r="AUB90" s="58"/>
      <c r="AUC90" s="58"/>
      <c r="AUD90" s="58"/>
      <c r="AUE90" s="58"/>
      <c r="AUF90" s="58"/>
      <c r="AUG90" s="58"/>
      <c r="AUH90" s="58"/>
      <c r="AUI90" s="58"/>
      <c r="AUJ90" s="58"/>
      <c r="AUK90" s="58"/>
      <c r="AUL90" s="58"/>
      <c r="AUM90" s="58"/>
      <c r="AUN90" s="58"/>
      <c r="AUO90" s="58"/>
      <c r="AUP90" s="58"/>
      <c r="AUQ90" s="58"/>
      <c r="AUR90" s="58"/>
      <c r="AUS90" s="58"/>
      <c r="AUT90" s="58"/>
      <c r="AUU90" s="58"/>
      <c r="AUV90" s="58"/>
      <c r="AUW90" s="58"/>
      <c r="AUX90" s="58"/>
      <c r="AUY90" s="58"/>
      <c r="AUZ90" s="58"/>
      <c r="AVA90" s="58"/>
      <c r="AVB90" s="58"/>
      <c r="AVC90" s="58"/>
      <c r="AVD90" s="58"/>
      <c r="AVE90" s="58"/>
      <c r="AVF90" s="58"/>
      <c r="AVG90" s="58"/>
      <c r="AVH90" s="58"/>
      <c r="AVI90" s="58"/>
      <c r="AVJ90" s="58"/>
      <c r="AVK90" s="58"/>
      <c r="AVL90" s="58"/>
      <c r="AVM90" s="58"/>
      <c r="AVN90" s="58"/>
      <c r="AVO90" s="58"/>
      <c r="AVP90" s="58"/>
      <c r="AVQ90" s="58"/>
      <c r="AVR90" s="58"/>
      <c r="AVS90" s="58"/>
      <c r="AVT90" s="58"/>
      <c r="AVU90" s="58"/>
      <c r="AVV90" s="58"/>
      <c r="AVW90" s="58"/>
      <c r="AVX90" s="58"/>
      <c r="AVY90" s="58"/>
      <c r="AVZ90" s="58"/>
      <c r="AWA90" s="58"/>
      <c r="AWB90" s="58"/>
      <c r="AWC90" s="58"/>
      <c r="AWD90" s="58"/>
      <c r="AWE90" s="58"/>
      <c r="AWF90" s="58"/>
      <c r="AWG90" s="58"/>
      <c r="AWH90" s="58"/>
      <c r="AWI90" s="58"/>
      <c r="AWJ90" s="58"/>
      <c r="AWK90" s="58"/>
      <c r="AWL90" s="58"/>
      <c r="AWM90" s="58"/>
      <c r="AWN90" s="58"/>
      <c r="AWO90" s="58"/>
      <c r="AWP90" s="58"/>
      <c r="AWQ90" s="58"/>
      <c r="AWR90" s="58"/>
      <c r="AWS90" s="58"/>
      <c r="AWT90" s="58"/>
      <c r="AWU90" s="58"/>
      <c r="AWV90" s="58"/>
      <c r="AWW90" s="58"/>
      <c r="AWX90" s="58"/>
      <c r="AWY90" s="58"/>
      <c r="AWZ90" s="58"/>
      <c r="AXA90" s="58"/>
      <c r="AXB90" s="58"/>
      <c r="AXC90" s="58"/>
      <c r="AXD90" s="58"/>
      <c r="AXE90" s="58"/>
      <c r="AXF90" s="58"/>
      <c r="AXG90" s="58"/>
      <c r="AXH90" s="58"/>
      <c r="AXI90" s="58"/>
      <c r="AXJ90" s="58"/>
      <c r="AXK90" s="58"/>
      <c r="AXL90" s="58"/>
      <c r="AXM90" s="58"/>
      <c r="AXN90" s="58"/>
      <c r="AXO90" s="58"/>
      <c r="AXP90" s="58"/>
      <c r="AXQ90" s="58"/>
      <c r="AXR90" s="58"/>
      <c r="AXS90" s="58"/>
      <c r="AXT90" s="58"/>
      <c r="AXU90" s="58"/>
      <c r="AXV90" s="58"/>
      <c r="AXW90" s="58"/>
      <c r="AXX90" s="58"/>
      <c r="AXY90" s="58"/>
      <c r="AXZ90" s="58"/>
      <c r="AYA90" s="58"/>
      <c r="AYB90" s="58"/>
      <c r="AYC90" s="58"/>
      <c r="AYD90" s="58"/>
      <c r="AYE90" s="58"/>
      <c r="AYF90" s="58"/>
      <c r="AYG90" s="58"/>
      <c r="AYH90" s="58"/>
      <c r="AYI90" s="58"/>
      <c r="AYJ90" s="58"/>
      <c r="AYK90" s="58"/>
      <c r="AYL90" s="58"/>
      <c r="AYM90" s="58"/>
      <c r="AYN90" s="58"/>
      <c r="AYO90" s="58"/>
      <c r="AYP90" s="58"/>
      <c r="AYQ90" s="58"/>
      <c r="AYR90" s="58"/>
      <c r="AYS90" s="58"/>
      <c r="AYT90" s="58"/>
      <c r="AYU90" s="58"/>
      <c r="AYV90" s="58"/>
      <c r="AYW90" s="58"/>
      <c r="AYX90" s="58"/>
      <c r="AYY90" s="58"/>
      <c r="AYZ90" s="58"/>
      <c r="AZA90" s="58"/>
      <c r="AZB90" s="58"/>
      <c r="AZC90" s="58"/>
      <c r="AZD90" s="58"/>
      <c r="AZE90" s="58"/>
      <c r="AZF90" s="58"/>
      <c r="AZG90" s="58"/>
      <c r="AZH90" s="58"/>
      <c r="AZI90" s="58"/>
      <c r="AZJ90" s="58"/>
      <c r="AZK90" s="58"/>
      <c r="AZL90" s="58"/>
      <c r="AZM90" s="58"/>
      <c r="AZN90" s="58"/>
      <c r="AZO90" s="58"/>
      <c r="AZP90" s="58"/>
      <c r="AZQ90" s="58"/>
      <c r="AZR90" s="58"/>
      <c r="AZS90" s="58"/>
      <c r="AZT90" s="58"/>
      <c r="AZU90" s="58"/>
      <c r="AZV90" s="58"/>
      <c r="AZW90" s="58"/>
      <c r="AZX90" s="58"/>
      <c r="AZY90" s="58"/>
      <c r="AZZ90" s="58"/>
      <c r="BAA90" s="58"/>
      <c r="BAB90" s="58"/>
      <c r="BAC90" s="58"/>
      <c r="BAD90" s="58"/>
      <c r="BAE90" s="58"/>
      <c r="BAF90" s="58"/>
      <c r="BAG90" s="58"/>
      <c r="BAH90" s="58"/>
      <c r="BAI90" s="58"/>
      <c r="BAJ90" s="58"/>
      <c r="BAK90" s="58"/>
      <c r="BAL90" s="58"/>
      <c r="BAM90" s="58"/>
      <c r="BAN90" s="58"/>
      <c r="BAO90" s="58"/>
      <c r="BAP90" s="58"/>
      <c r="BAQ90" s="58"/>
      <c r="BAR90" s="58"/>
      <c r="BAS90" s="58"/>
      <c r="BAT90" s="58"/>
      <c r="BAU90" s="58"/>
      <c r="BAV90" s="58"/>
      <c r="BAW90" s="58"/>
      <c r="BAX90" s="58"/>
      <c r="BAY90" s="58"/>
      <c r="BAZ90" s="58"/>
      <c r="BBA90" s="58"/>
      <c r="BBB90" s="58"/>
      <c r="BBC90" s="58"/>
      <c r="BBD90" s="58"/>
      <c r="BBE90" s="58"/>
      <c r="BBF90" s="58"/>
      <c r="BBG90" s="58"/>
      <c r="BBH90" s="58"/>
      <c r="BBI90" s="58"/>
      <c r="BBJ90" s="58"/>
      <c r="BBK90" s="58"/>
      <c r="BBL90" s="58"/>
      <c r="BBM90" s="58"/>
      <c r="BBN90" s="58"/>
      <c r="BBO90" s="58"/>
      <c r="BBP90" s="58"/>
      <c r="BBQ90" s="58"/>
      <c r="BBR90" s="58"/>
      <c r="BBS90" s="58"/>
      <c r="BBT90" s="58"/>
      <c r="BBU90" s="58"/>
      <c r="BBV90" s="58"/>
      <c r="BBW90" s="58"/>
      <c r="BBX90" s="58"/>
      <c r="BBY90" s="58"/>
      <c r="BBZ90" s="58"/>
      <c r="BCA90" s="58"/>
      <c r="BCB90" s="58"/>
      <c r="BCC90" s="58"/>
      <c r="BCD90" s="58"/>
      <c r="BCE90" s="58"/>
      <c r="BCF90" s="58"/>
      <c r="BCG90" s="58"/>
      <c r="BCH90" s="58"/>
      <c r="BCI90" s="58"/>
      <c r="BCJ90" s="58"/>
      <c r="BCK90" s="58"/>
      <c r="BCL90" s="58"/>
      <c r="BCM90" s="58"/>
      <c r="BCN90" s="58"/>
      <c r="BCO90" s="58"/>
      <c r="BCP90" s="58"/>
      <c r="BCQ90" s="58"/>
      <c r="BCR90" s="58"/>
      <c r="BCS90" s="58"/>
      <c r="BCT90" s="58"/>
      <c r="BCU90" s="58"/>
      <c r="BCV90" s="58"/>
      <c r="BCW90" s="58"/>
      <c r="BCX90" s="58"/>
      <c r="BCY90" s="58"/>
      <c r="BCZ90" s="58"/>
      <c r="BDA90" s="58"/>
      <c r="BDB90" s="58"/>
      <c r="BDC90" s="58"/>
      <c r="BDD90" s="58"/>
      <c r="BDE90" s="58"/>
      <c r="BDF90" s="58"/>
      <c r="BDG90" s="58"/>
      <c r="BDH90" s="58"/>
      <c r="BDI90" s="58"/>
      <c r="BDJ90" s="58"/>
      <c r="BDK90" s="58"/>
      <c r="BDL90" s="58"/>
      <c r="BDM90" s="58"/>
      <c r="BDN90" s="58"/>
      <c r="BDO90" s="58"/>
      <c r="BDP90" s="58"/>
      <c r="BDQ90" s="58"/>
      <c r="BDR90" s="58"/>
      <c r="BDS90" s="58"/>
      <c r="BDT90" s="58"/>
      <c r="BDU90" s="58"/>
      <c r="BDV90" s="58"/>
      <c r="BDW90" s="58"/>
      <c r="BDX90" s="58"/>
      <c r="BDY90" s="58"/>
      <c r="BDZ90" s="58"/>
      <c r="BEA90" s="58"/>
      <c r="BEB90" s="58"/>
      <c r="BEC90" s="58"/>
      <c r="BED90" s="58"/>
      <c r="BEE90" s="58"/>
      <c r="BEF90" s="58"/>
      <c r="BEG90" s="58"/>
      <c r="BEH90" s="58"/>
      <c r="BEI90" s="58"/>
      <c r="BEJ90" s="58"/>
      <c r="BEK90" s="58"/>
      <c r="BEL90" s="58"/>
      <c r="BEM90" s="58"/>
      <c r="BEN90" s="58"/>
      <c r="BEO90" s="58"/>
      <c r="BEP90" s="58"/>
      <c r="BEQ90" s="58"/>
      <c r="BER90" s="58"/>
      <c r="BES90" s="58"/>
      <c r="BET90" s="58"/>
      <c r="BEU90" s="58"/>
      <c r="BEV90" s="58"/>
      <c r="BEW90" s="58"/>
      <c r="BEX90" s="58"/>
      <c r="BEY90" s="58"/>
      <c r="BEZ90" s="58"/>
      <c r="BFA90" s="58"/>
      <c r="BFB90" s="58"/>
      <c r="BFC90" s="58"/>
      <c r="BFD90" s="58"/>
      <c r="BFE90" s="58"/>
      <c r="BFF90" s="58"/>
      <c r="BFG90" s="58"/>
      <c r="BFH90" s="58"/>
    </row>
    <row r="91" spans="1:1516" s="56" customFormat="1" ht="13.5">
      <c r="A91" s="109"/>
      <c r="B91" s="313"/>
      <c r="C91" s="314"/>
      <c r="D91" s="314"/>
      <c r="E91" s="115"/>
      <c r="F91" s="121"/>
      <c r="G91" s="111"/>
      <c r="H91" s="115"/>
      <c r="I91" s="121"/>
      <c r="J91" s="109"/>
      <c r="K91" s="115"/>
      <c r="L91" s="121"/>
      <c r="M91" s="109"/>
      <c r="N91" s="115"/>
      <c r="O91" s="121"/>
      <c r="P91" s="110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  <c r="GE91" s="58"/>
      <c r="GF91" s="58"/>
      <c r="GG91" s="58"/>
      <c r="GH91" s="58"/>
      <c r="GI91" s="58"/>
      <c r="GJ91" s="58"/>
      <c r="GK91" s="58"/>
      <c r="GL91" s="58"/>
      <c r="GM91" s="58"/>
      <c r="GN91" s="58"/>
      <c r="GO91" s="58"/>
      <c r="GP91" s="58"/>
      <c r="GQ91" s="58"/>
      <c r="GR91" s="58"/>
      <c r="GS91" s="58"/>
      <c r="GT91" s="58"/>
      <c r="GU91" s="58"/>
      <c r="GV91" s="58"/>
      <c r="GW91" s="58"/>
      <c r="GX91" s="58"/>
      <c r="GY91" s="58"/>
      <c r="GZ91" s="58"/>
      <c r="HA91" s="58"/>
      <c r="HB91" s="58"/>
      <c r="HC91" s="58"/>
      <c r="HD91" s="58"/>
      <c r="HE91" s="58"/>
      <c r="HF91" s="58"/>
      <c r="HG91" s="58"/>
      <c r="HH91" s="58"/>
      <c r="HI91" s="58"/>
      <c r="HJ91" s="58"/>
      <c r="HK91" s="58"/>
      <c r="HL91" s="58"/>
      <c r="HM91" s="58"/>
      <c r="HN91" s="58"/>
      <c r="HO91" s="58"/>
      <c r="HP91" s="58"/>
      <c r="HQ91" s="58"/>
      <c r="HR91" s="58"/>
      <c r="HS91" s="58"/>
      <c r="HT91" s="58"/>
      <c r="HU91" s="58"/>
      <c r="HV91" s="58"/>
      <c r="HW91" s="58"/>
      <c r="HX91" s="58"/>
      <c r="HY91" s="58"/>
      <c r="HZ91" s="58"/>
      <c r="IA91" s="58"/>
      <c r="IB91" s="58"/>
      <c r="IC91" s="58"/>
      <c r="ID91" s="58"/>
      <c r="IE91" s="58"/>
      <c r="IF91" s="58"/>
      <c r="IG91" s="58"/>
      <c r="IH91" s="58"/>
      <c r="II91" s="58"/>
      <c r="IJ91" s="58"/>
      <c r="IK91" s="58"/>
      <c r="IL91" s="58"/>
      <c r="IM91" s="58"/>
      <c r="IN91" s="58"/>
      <c r="IO91" s="58"/>
      <c r="IP91" s="58"/>
      <c r="IQ91" s="58"/>
      <c r="IR91" s="58"/>
      <c r="IS91" s="58"/>
      <c r="IT91" s="58"/>
      <c r="IU91" s="58"/>
      <c r="IV91" s="58"/>
      <c r="IW91" s="58"/>
      <c r="IX91" s="58"/>
      <c r="IY91" s="58"/>
      <c r="IZ91" s="58"/>
      <c r="JA91" s="58"/>
      <c r="JB91" s="58"/>
      <c r="JC91" s="58"/>
      <c r="JD91" s="58"/>
      <c r="JE91" s="58"/>
      <c r="JF91" s="58"/>
      <c r="JG91" s="58"/>
      <c r="JH91" s="58"/>
      <c r="JI91" s="58"/>
      <c r="JJ91" s="58"/>
      <c r="JK91" s="58"/>
      <c r="JL91" s="58"/>
      <c r="JM91" s="58"/>
      <c r="JN91" s="58"/>
      <c r="JO91" s="58"/>
      <c r="JP91" s="58"/>
      <c r="JQ91" s="58"/>
      <c r="JR91" s="58"/>
      <c r="JS91" s="58"/>
      <c r="JT91" s="58"/>
      <c r="JU91" s="58"/>
      <c r="JV91" s="58"/>
      <c r="JW91" s="58"/>
      <c r="JX91" s="58"/>
      <c r="JY91" s="58"/>
      <c r="JZ91" s="58"/>
      <c r="KA91" s="58"/>
      <c r="KB91" s="58"/>
      <c r="KC91" s="58"/>
      <c r="KD91" s="58"/>
      <c r="KE91" s="58"/>
      <c r="KF91" s="58"/>
      <c r="KG91" s="58"/>
      <c r="KH91" s="58"/>
      <c r="KI91" s="58"/>
      <c r="KJ91" s="58"/>
      <c r="KK91" s="58"/>
      <c r="KL91" s="58"/>
      <c r="KM91" s="58"/>
      <c r="KN91" s="58"/>
      <c r="KO91" s="58"/>
      <c r="KP91" s="58"/>
      <c r="KQ91" s="58"/>
      <c r="KR91" s="58"/>
      <c r="KS91" s="58"/>
      <c r="KT91" s="58"/>
      <c r="KU91" s="58"/>
      <c r="KV91" s="58"/>
      <c r="KW91" s="58"/>
      <c r="KX91" s="58"/>
      <c r="KY91" s="58"/>
      <c r="KZ91" s="58"/>
      <c r="LA91" s="58"/>
      <c r="LB91" s="58"/>
      <c r="LC91" s="58"/>
      <c r="LD91" s="58"/>
      <c r="LE91" s="58"/>
      <c r="LF91" s="58"/>
      <c r="LG91" s="58"/>
      <c r="LH91" s="58"/>
      <c r="LI91" s="58"/>
      <c r="LJ91" s="58"/>
      <c r="LK91" s="58"/>
      <c r="LL91" s="58"/>
      <c r="LM91" s="58"/>
      <c r="LN91" s="58"/>
      <c r="LO91" s="58"/>
      <c r="LP91" s="58"/>
      <c r="LQ91" s="58"/>
      <c r="LR91" s="58"/>
      <c r="LS91" s="58"/>
      <c r="LT91" s="58"/>
      <c r="LU91" s="58"/>
      <c r="LV91" s="58"/>
      <c r="LW91" s="58"/>
      <c r="LX91" s="58"/>
      <c r="LY91" s="58"/>
      <c r="LZ91" s="58"/>
      <c r="MA91" s="58"/>
      <c r="MB91" s="58"/>
      <c r="MC91" s="58"/>
      <c r="MD91" s="58"/>
      <c r="ME91" s="58"/>
      <c r="MF91" s="58"/>
      <c r="MG91" s="58"/>
      <c r="MH91" s="58"/>
      <c r="MI91" s="58"/>
      <c r="MJ91" s="58"/>
      <c r="MK91" s="58"/>
      <c r="ML91" s="58"/>
      <c r="MM91" s="58"/>
      <c r="MN91" s="58"/>
      <c r="MO91" s="58"/>
      <c r="MP91" s="58"/>
      <c r="MQ91" s="58"/>
      <c r="MR91" s="58"/>
      <c r="MS91" s="58"/>
      <c r="MT91" s="58"/>
      <c r="MU91" s="58"/>
      <c r="MV91" s="58"/>
      <c r="MW91" s="58"/>
      <c r="MX91" s="58"/>
      <c r="MY91" s="58"/>
      <c r="MZ91" s="58"/>
      <c r="NA91" s="58"/>
      <c r="NB91" s="58"/>
      <c r="NC91" s="58"/>
      <c r="ND91" s="58"/>
      <c r="NE91" s="58"/>
      <c r="NF91" s="58"/>
      <c r="NG91" s="58"/>
      <c r="NH91" s="58"/>
      <c r="NI91" s="58"/>
      <c r="NJ91" s="58"/>
      <c r="NK91" s="58"/>
      <c r="NL91" s="58"/>
      <c r="NM91" s="58"/>
      <c r="NN91" s="58"/>
      <c r="NO91" s="58"/>
      <c r="NP91" s="58"/>
      <c r="NQ91" s="58"/>
      <c r="NR91" s="58"/>
      <c r="NS91" s="58"/>
      <c r="NT91" s="58"/>
      <c r="NU91" s="58"/>
      <c r="NV91" s="58"/>
      <c r="NW91" s="58"/>
      <c r="NX91" s="58"/>
      <c r="NY91" s="58"/>
      <c r="NZ91" s="58"/>
      <c r="OA91" s="58"/>
      <c r="OB91" s="58"/>
      <c r="OC91" s="58"/>
      <c r="OD91" s="58"/>
      <c r="OE91" s="58"/>
      <c r="OF91" s="58"/>
      <c r="OG91" s="58"/>
      <c r="OH91" s="58"/>
      <c r="OI91" s="58"/>
      <c r="OJ91" s="58"/>
      <c r="OK91" s="58"/>
      <c r="OL91" s="58"/>
      <c r="OM91" s="58"/>
      <c r="ON91" s="58"/>
      <c r="OO91" s="58"/>
      <c r="OP91" s="58"/>
      <c r="OQ91" s="58"/>
      <c r="OR91" s="58"/>
      <c r="OS91" s="58"/>
      <c r="OT91" s="58"/>
      <c r="OU91" s="58"/>
      <c r="OV91" s="58"/>
      <c r="OW91" s="58"/>
      <c r="OX91" s="58"/>
      <c r="OY91" s="58"/>
      <c r="OZ91" s="58"/>
      <c r="PA91" s="58"/>
      <c r="PB91" s="58"/>
      <c r="PC91" s="58"/>
      <c r="PD91" s="58"/>
      <c r="PE91" s="58"/>
      <c r="PF91" s="58"/>
      <c r="PG91" s="58"/>
      <c r="PH91" s="58"/>
      <c r="PI91" s="58"/>
      <c r="PJ91" s="58"/>
      <c r="PK91" s="58"/>
      <c r="PL91" s="58"/>
      <c r="PM91" s="58"/>
      <c r="PN91" s="58"/>
      <c r="PO91" s="58"/>
      <c r="PP91" s="58"/>
      <c r="PQ91" s="58"/>
      <c r="PR91" s="58"/>
      <c r="PS91" s="58"/>
      <c r="PT91" s="58"/>
      <c r="PU91" s="58"/>
      <c r="PV91" s="58"/>
      <c r="PW91" s="58"/>
      <c r="PX91" s="58"/>
      <c r="PY91" s="58"/>
      <c r="PZ91" s="58"/>
      <c r="QA91" s="58"/>
      <c r="QB91" s="58"/>
      <c r="QC91" s="58"/>
      <c r="QD91" s="58"/>
      <c r="QE91" s="58"/>
      <c r="QF91" s="58"/>
      <c r="QG91" s="58"/>
      <c r="QH91" s="58"/>
      <c r="QI91" s="58"/>
      <c r="QJ91" s="58"/>
      <c r="QK91" s="58"/>
      <c r="QL91" s="58"/>
      <c r="QM91" s="58"/>
      <c r="QN91" s="58"/>
      <c r="QO91" s="58"/>
      <c r="QP91" s="58"/>
      <c r="QQ91" s="58"/>
      <c r="QR91" s="58"/>
      <c r="QS91" s="58"/>
      <c r="QT91" s="58"/>
      <c r="QU91" s="58"/>
      <c r="QV91" s="58"/>
      <c r="QW91" s="58"/>
      <c r="QX91" s="58"/>
      <c r="QY91" s="58"/>
      <c r="QZ91" s="58"/>
      <c r="RA91" s="58"/>
      <c r="RB91" s="58"/>
      <c r="RC91" s="58"/>
      <c r="RD91" s="58"/>
      <c r="RE91" s="58"/>
      <c r="RF91" s="58"/>
      <c r="RG91" s="58"/>
      <c r="RH91" s="58"/>
      <c r="RI91" s="58"/>
      <c r="RJ91" s="58"/>
      <c r="RK91" s="58"/>
      <c r="RL91" s="58"/>
      <c r="RM91" s="58"/>
      <c r="RN91" s="58"/>
      <c r="RO91" s="58"/>
      <c r="RP91" s="58"/>
      <c r="RQ91" s="58"/>
      <c r="RR91" s="58"/>
      <c r="RS91" s="58"/>
      <c r="RT91" s="58"/>
      <c r="RU91" s="58"/>
      <c r="RV91" s="58"/>
      <c r="RW91" s="58"/>
      <c r="RX91" s="58"/>
      <c r="RY91" s="58"/>
      <c r="RZ91" s="58"/>
      <c r="SA91" s="58"/>
      <c r="SB91" s="58"/>
      <c r="SC91" s="58"/>
      <c r="SD91" s="58"/>
      <c r="SE91" s="58"/>
      <c r="SF91" s="58"/>
      <c r="SG91" s="58"/>
      <c r="SH91" s="58"/>
      <c r="SI91" s="58"/>
      <c r="SJ91" s="58"/>
      <c r="SK91" s="58"/>
      <c r="SL91" s="58"/>
      <c r="SM91" s="58"/>
      <c r="SN91" s="58"/>
      <c r="SO91" s="58"/>
      <c r="SP91" s="58"/>
      <c r="SQ91" s="58"/>
      <c r="SR91" s="58"/>
      <c r="SS91" s="58"/>
      <c r="ST91" s="58"/>
      <c r="SU91" s="58"/>
      <c r="SV91" s="58"/>
      <c r="SW91" s="58"/>
      <c r="SX91" s="58"/>
      <c r="SY91" s="58"/>
      <c r="SZ91" s="58"/>
      <c r="TA91" s="58"/>
      <c r="TB91" s="58"/>
      <c r="TC91" s="58"/>
      <c r="TD91" s="58"/>
      <c r="TE91" s="58"/>
      <c r="TF91" s="58"/>
      <c r="TG91" s="58"/>
      <c r="TH91" s="58"/>
      <c r="TI91" s="58"/>
      <c r="TJ91" s="58"/>
      <c r="TK91" s="58"/>
      <c r="TL91" s="58"/>
      <c r="TM91" s="58"/>
      <c r="TN91" s="58"/>
      <c r="TO91" s="58"/>
      <c r="TP91" s="58"/>
      <c r="TQ91" s="58"/>
      <c r="TR91" s="58"/>
      <c r="TS91" s="58"/>
      <c r="TT91" s="58"/>
      <c r="TU91" s="58"/>
      <c r="TV91" s="58"/>
      <c r="TW91" s="58"/>
      <c r="TX91" s="58"/>
      <c r="TY91" s="58"/>
      <c r="TZ91" s="58"/>
      <c r="UA91" s="58"/>
      <c r="UB91" s="58"/>
      <c r="UC91" s="58"/>
      <c r="UD91" s="58"/>
      <c r="UE91" s="58"/>
      <c r="UF91" s="58"/>
      <c r="UG91" s="58"/>
      <c r="UH91" s="58"/>
      <c r="UI91" s="58"/>
      <c r="UJ91" s="58"/>
      <c r="UK91" s="58"/>
      <c r="UL91" s="58"/>
      <c r="UM91" s="58"/>
      <c r="UN91" s="58"/>
      <c r="UO91" s="58"/>
      <c r="UP91" s="58"/>
      <c r="UQ91" s="58"/>
      <c r="UR91" s="58"/>
      <c r="US91" s="58"/>
      <c r="UT91" s="58"/>
      <c r="UU91" s="58"/>
      <c r="UV91" s="58"/>
      <c r="UW91" s="58"/>
      <c r="UX91" s="58"/>
      <c r="UY91" s="58"/>
      <c r="UZ91" s="58"/>
      <c r="VA91" s="58"/>
      <c r="VB91" s="58"/>
      <c r="VC91" s="58"/>
      <c r="VD91" s="58"/>
      <c r="VE91" s="58"/>
      <c r="VF91" s="58"/>
      <c r="VG91" s="58"/>
      <c r="VH91" s="58"/>
      <c r="VI91" s="58"/>
      <c r="VJ91" s="58"/>
      <c r="VK91" s="58"/>
      <c r="VL91" s="58"/>
      <c r="VM91" s="58"/>
      <c r="VN91" s="58"/>
      <c r="VO91" s="58"/>
      <c r="VP91" s="58"/>
      <c r="VQ91" s="58"/>
      <c r="VR91" s="58"/>
      <c r="VS91" s="58"/>
      <c r="VT91" s="58"/>
      <c r="VU91" s="58"/>
      <c r="VV91" s="58"/>
      <c r="VW91" s="58"/>
      <c r="VX91" s="58"/>
      <c r="VY91" s="58"/>
      <c r="VZ91" s="58"/>
      <c r="WA91" s="58"/>
      <c r="WB91" s="58"/>
      <c r="WC91" s="58"/>
      <c r="WD91" s="58"/>
      <c r="WE91" s="58"/>
      <c r="WF91" s="58"/>
      <c r="WG91" s="58"/>
      <c r="WH91" s="58"/>
      <c r="WI91" s="58"/>
      <c r="WJ91" s="58"/>
      <c r="WK91" s="58"/>
      <c r="WL91" s="58"/>
      <c r="WM91" s="58"/>
      <c r="WN91" s="58"/>
      <c r="WO91" s="58"/>
      <c r="WP91" s="58"/>
      <c r="WQ91" s="58"/>
      <c r="WR91" s="58"/>
      <c r="WS91" s="58"/>
      <c r="WT91" s="58"/>
      <c r="WU91" s="58"/>
      <c r="WV91" s="58"/>
      <c r="WW91" s="58"/>
      <c r="WX91" s="58"/>
      <c r="WY91" s="58"/>
      <c r="WZ91" s="58"/>
      <c r="XA91" s="58"/>
      <c r="XB91" s="58"/>
      <c r="XC91" s="58"/>
      <c r="XD91" s="58"/>
      <c r="XE91" s="58"/>
      <c r="XF91" s="58"/>
      <c r="XG91" s="58"/>
      <c r="XH91" s="58"/>
      <c r="XI91" s="58"/>
      <c r="XJ91" s="58"/>
      <c r="XK91" s="58"/>
      <c r="XL91" s="58"/>
      <c r="XM91" s="58"/>
      <c r="XN91" s="58"/>
      <c r="XO91" s="58"/>
      <c r="XP91" s="58"/>
      <c r="XQ91" s="58"/>
      <c r="XR91" s="58"/>
      <c r="XS91" s="58"/>
      <c r="XT91" s="58"/>
      <c r="XU91" s="58"/>
      <c r="XV91" s="58"/>
      <c r="XW91" s="58"/>
      <c r="XX91" s="58"/>
      <c r="XY91" s="58"/>
      <c r="XZ91" s="58"/>
      <c r="YA91" s="58"/>
      <c r="YB91" s="58"/>
      <c r="YC91" s="58"/>
      <c r="YD91" s="58"/>
      <c r="YE91" s="58"/>
      <c r="YF91" s="58"/>
      <c r="YG91" s="58"/>
      <c r="YH91" s="58"/>
      <c r="YI91" s="58"/>
      <c r="YJ91" s="58"/>
      <c r="YK91" s="58"/>
      <c r="YL91" s="58"/>
      <c r="YM91" s="58"/>
      <c r="YN91" s="58"/>
      <c r="YO91" s="58"/>
      <c r="YP91" s="58"/>
      <c r="YQ91" s="58"/>
      <c r="YR91" s="58"/>
      <c r="YS91" s="58"/>
      <c r="YT91" s="58"/>
      <c r="YU91" s="58"/>
      <c r="YV91" s="58"/>
      <c r="YW91" s="58"/>
      <c r="YX91" s="58"/>
      <c r="YY91" s="58"/>
      <c r="YZ91" s="58"/>
      <c r="ZA91" s="58"/>
      <c r="ZB91" s="58"/>
      <c r="ZC91" s="58"/>
      <c r="ZD91" s="58"/>
      <c r="ZE91" s="58"/>
      <c r="ZF91" s="58"/>
      <c r="ZG91" s="58"/>
      <c r="ZH91" s="58"/>
      <c r="ZI91" s="58"/>
      <c r="ZJ91" s="58"/>
      <c r="ZK91" s="58"/>
      <c r="ZL91" s="58"/>
      <c r="ZM91" s="58"/>
      <c r="ZN91" s="58"/>
      <c r="ZO91" s="58"/>
      <c r="ZP91" s="58"/>
      <c r="ZQ91" s="58"/>
      <c r="ZR91" s="58"/>
      <c r="ZS91" s="58"/>
      <c r="ZT91" s="58"/>
      <c r="ZU91" s="58"/>
      <c r="ZV91" s="58"/>
      <c r="ZW91" s="58"/>
      <c r="ZX91" s="58"/>
      <c r="ZY91" s="58"/>
      <c r="ZZ91" s="58"/>
      <c r="AAA91" s="58"/>
      <c r="AAB91" s="58"/>
      <c r="AAC91" s="58"/>
      <c r="AAD91" s="58"/>
      <c r="AAE91" s="58"/>
      <c r="AAF91" s="58"/>
      <c r="AAG91" s="58"/>
      <c r="AAH91" s="58"/>
      <c r="AAI91" s="58"/>
      <c r="AAJ91" s="58"/>
      <c r="AAK91" s="58"/>
      <c r="AAL91" s="58"/>
      <c r="AAM91" s="58"/>
      <c r="AAN91" s="58"/>
      <c r="AAO91" s="58"/>
      <c r="AAP91" s="58"/>
      <c r="AAQ91" s="58"/>
      <c r="AAR91" s="58"/>
      <c r="AAS91" s="58"/>
      <c r="AAT91" s="58"/>
      <c r="AAU91" s="58"/>
      <c r="AAV91" s="58"/>
      <c r="AAW91" s="58"/>
      <c r="AAX91" s="58"/>
      <c r="AAY91" s="58"/>
      <c r="AAZ91" s="58"/>
      <c r="ABA91" s="58"/>
      <c r="ABB91" s="58"/>
      <c r="ABC91" s="58"/>
      <c r="ABD91" s="58"/>
      <c r="ABE91" s="58"/>
      <c r="ABF91" s="58"/>
      <c r="ABG91" s="58"/>
      <c r="ABH91" s="58"/>
      <c r="ABI91" s="58"/>
      <c r="ABJ91" s="58"/>
      <c r="ABK91" s="58"/>
      <c r="ABL91" s="58"/>
      <c r="ABM91" s="58"/>
      <c r="ABN91" s="58"/>
      <c r="ABO91" s="58"/>
      <c r="ABP91" s="58"/>
      <c r="ABQ91" s="58"/>
      <c r="ABR91" s="58"/>
      <c r="ABS91" s="58"/>
      <c r="ABT91" s="58"/>
      <c r="ABU91" s="58"/>
      <c r="ABV91" s="58"/>
      <c r="ABW91" s="58"/>
      <c r="ABX91" s="58"/>
      <c r="ABY91" s="58"/>
      <c r="ABZ91" s="58"/>
      <c r="ACA91" s="58"/>
      <c r="ACB91" s="58"/>
      <c r="ACC91" s="58"/>
      <c r="ACD91" s="58"/>
      <c r="ACE91" s="58"/>
      <c r="ACF91" s="58"/>
      <c r="ACG91" s="58"/>
      <c r="ACH91" s="58"/>
      <c r="ACI91" s="58"/>
      <c r="ACJ91" s="58"/>
      <c r="ACK91" s="58"/>
      <c r="ACL91" s="58"/>
      <c r="ACM91" s="58"/>
      <c r="ACN91" s="58"/>
      <c r="ACO91" s="58"/>
      <c r="ACP91" s="58"/>
      <c r="ACQ91" s="58"/>
      <c r="ACR91" s="58"/>
      <c r="ACS91" s="58"/>
      <c r="ACT91" s="58"/>
      <c r="ACU91" s="58"/>
      <c r="ACV91" s="58"/>
      <c r="ACW91" s="58"/>
      <c r="ACX91" s="58"/>
      <c r="ACY91" s="58"/>
      <c r="ACZ91" s="58"/>
      <c r="ADA91" s="58"/>
      <c r="ADB91" s="58"/>
      <c r="ADC91" s="58"/>
      <c r="ADD91" s="58"/>
      <c r="ADE91" s="58"/>
      <c r="ADF91" s="58"/>
      <c r="ADG91" s="58"/>
      <c r="ADH91" s="58"/>
      <c r="ADI91" s="58"/>
      <c r="ADJ91" s="58"/>
      <c r="ADK91" s="58"/>
      <c r="ADL91" s="58"/>
      <c r="ADM91" s="58"/>
      <c r="ADN91" s="58"/>
      <c r="ADO91" s="58"/>
      <c r="ADP91" s="58"/>
      <c r="ADQ91" s="58"/>
      <c r="ADR91" s="58"/>
      <c r="ADS91" s="58"/>
      <c r="ADT91" s="58"/>
      <c r="ADU91" s="58"/>
      <c r="ADV91" s="58"/>
      <c r="ADW91" s="58"/>
      <c r="ADX91" s="58"/>
      <c r="ADY91" s="58"/>
      <c r="ADZ91" s="58"/>
      <c r="AEA91" s="58"/>
      <c r="AEB91" s="58"/>
      <c r="AEC91" s="58"/>
      <c r="AED91" s="58"/>
      <c r="AEE91" s="58"/>
      <c r="AEF91" s="58"/>
      <c r="AEG91" s="58"/>
      <c r="AEH91" s="58"/>
      <c r="AEI91" s="58"/>
      <c r="AEJ91" s="58"/>
      <c r="AEK91" s="58"/>
      <c r="AEL91" s="58"/>
      <c r="AEM91" s="58"/>
      <c r="AEN91" s="58"/>
      <c r="AEO91" s="58"/>
      <c r="AEP91" s="58"/>
      <c r="AEQ91" s="58"/>
      <c r="AER91" s="58"/>
      <c r="AES91" s="58"/>
      <c r="AET91" s="58"/>
      <c r="AEU91" s="58"/>
      <c r="AEV91" s="58"/>
      <c r="AEW91" s="58"/>
      <c r="AEX91" s="58"/>
      <c r="AEY91" s="58"/>
      <c r="AEZ91" s="58"/>
      <c r="AFA91" s="58"/>
      <c r="AFB91" s="58"/>
      <c r="AFC91" s="58"/>
      <c r="AFD91" s="58"/>
      <c r="AFE91" s="58"/>
      <c r="AFF91" s="58"/>
      <c r="AFG91" s="58"/>
      <c r="AFH91" s="58"/>
      <c r="AFI91" s="58"/>
      <c r="AFJ91" s="58"/>
      <c r="AFK91" s="58"/>
      <c r="AFL91" s="58"/>
      <c r="AFM91" s="58"/>
      <c r="AFN91" s="58"/>
      <c r="AFO91" s="58"/>
      <c r="AFP91" s="58"/>
      <c r="AFQ91" s="58"/>
      <c r="AFR91" s="58"/>
      <c r="AFS91" s="58"/>
      <c r="AFT91" s="58"/>
      <c r="AFU91" s="58"/>
      <c r="AFV91" s="58"/>
      <c r="AFW91" s="58"/>
      <c r="AFX91" s="58"/>
      <c r="AFY91" s="58"/>
      <c r="AFZ91" s="58"/>
      <c r="AGA91" s="58"/>
      <c r="AGB91" s="58"/>
      <c r="AGC91" s="58"/>
      <c r="AGD91" s="58"/>
      <c r="AGE91" s="58"/>
      <c r="AGF91" s="58"/>
      <c r="AGG91" s="58"/>
      <c r="AGH91" s="58"/>
      <c r="AGI91" s="58"/>
      <c r="AGJ91" s="58"/>
      <c r="AGK91" s="58"/>
      <c r="AGL91" s="58"/>
      <c r="AGM91" s="58"/>
      <c r="AGN91" s="58"/>
      <c r="AGO91" s="58"/>
      <c r="AGP91" s="58"/>
      <c r="AGQ91" s="58"/>
      <c r="AGR91" s="58"/>
      <c r="AGS91" s="58"/>
      <c r="AGT91" s="58"/>
      <c r="AGU91" s="58"/>
      <c r="AGV91" s="58"/>
      <c r="AGW91" s="58"/>
      <c r="AGX91" s="58"/>
      <c r="AGY91" s="58"/>
      <c r="AGZ91" s="58"/>
      <c r="AHA91" s="58"/>
      <c r="AHB91" s="58"/>
      <c r="AHC91" s="58"/>
      <c r="AHD91" s="58"/>
      <c r="AHE91" s="58"/>
      <c r="AHF91" s="58"/>
      <c r="AHG91" s="58"/>
      <c r="AHH91" s="58"/>
      <c r="AHI91" s="58"/>
      <c r="AHJ91" s="58"/>
      <c r="AHK91" s="58"/>
      <c r="AHL91" s="58"/>
      <c r="AHM91" s="58"/>
      <c r="AHN91" s="58"/>
      <c r="AHO91" s="58"/>
      <c r="AHP91" s="58"/>
      <c r="AHQ91" s="58"/>
      <c r="AHR91" s="58"/>
      <c r="AHS91" s="58"/>
      <c r="AHT91" s="58"/>
      <c r="AHU91" s="58"/>
      <c r="AHV91" s="58"/>
      <c r="AHW91" s="58"/>
      <c r="AHX91" s="58"/>
      <c r="AHY91" s="58"/>
      <c r="AHZ91" s="58"/>
      <c r="AIA91" s="58"/>
      <c r="AIB91" s="58"/>
      <c r="AIC91" s="58"/>
      <c r="AID91" s="58"/>
      <c r="AIE91" s="58"/>
      <c r="AIF91" s="58"/>
      <c r="AIG91" s="58"/>
      <c r="AIH91" s="58"/>
      <c r="AII91" s="58"/>
      <c r="AIJ91" s="58"/>
      <c r="AIK91" s="58"/>
      <c r="AIL91" s="58"/>
      <c r="AIM91" s="58"/>
      <c r="AIN91" s="58"/>
      <c r="AIO91" s="58"/>
      <c r="AIP91" s="58"/>
      <c r="AIQ91" s="58"/>
      <c r="AIR91" s="58"/>
      <c r="AIS91" s="58"/>
      <c r="AIT91" s="58"/>
      <c r="AIU91" s="58"/>
      <c r="AIV91" s="58"/>
      <c r="AIW91" s="58"/>
      <c r="AIX91" s="58"/>
      <c r="AIY91" s="58"/>
      <c r="AIZ91" s="58"/>
      <c r="AJA91" s="58"/>
      <c r="AJB91" s="58"/>
      <c r="AJC91" s="58"/>
      <c r="AJD91" s="58"/>
      <c r="AJE91" s="58"/>
      <c r="AJF91" s="58"/>
      <c r="AJG91" s="58"/>
      <c r="AJH91" s="58"/>
      <c r="AJI91" s="58"/>
      <c r="AJJ91" s="58"/>
      <c r="AJK91" s="58"/>
      <c r="AJL91" s="58"/>
      <c r="AJM91" s="58"/>
      <c r="AJN91" s="58"/>
      <c r="AJO91" s="58"/>
      <c r="AJP91" s="58"/>
      <c r="AJQ91" s="58"/>
      <c r="AJR91" s="58"/>
      <c r="AJS91" s="58"/>
      <c r="AJT91" s="58"/>
      <c r="AJU91" s="58"/>
      <c r="AJV91" s="58"/>
      <c r="AJW91" s="58"/>
      <c r="AJX91" s="58"/>
      <c r="AJY91" s="58"/>
      <c r="AJZ91" s="58"/>
      <c r="AKA91" s="58"/>
      <c r="AKB91" s="58"/>
      <c r="AKC91" s="58"/>
      <c r="AKD91" s="58"/>
      <c r="AKE91" s="58"/>
      <c r="AKF91" s="58"/>
      <c r="AKG91" s="58"/>
      <c r="AKH91" s="58"/>
      <c r="AKI91" s="58"/>
      <c r="AKJ91" s="58"/>
      <c r="AKK91" s="58"/>
      <c r="AKL91" s="58"/>
      <c r="AKM91" s="58"/>
      <c r="AKN91" s="58"/>
      <c r="AKO91" s="58"/>
      <c r="AKP91" s="58"/>
      <c r="AKQ91" s="58"/>
      <c r="AKR91" s="58"/>
      <c r="AKS91" s="58"/>
      <c r="AKT91" s="58"/>
      <c r="AKU91" s="58"/>
      <c r="AKV91" s="58"/>
      <c r="AKW91" s="58"/>
      <c r="AKX91" s="58"/>
      <c r="AKY91" s="58"/>
      <c r="AKZ91" s="58"/>
      <c r="ALA91" s="58"/>
      <c r="ALB91" s="58"/>
      <c r="ALC91" s="58"/>
      <c r="ALD91" s="58"/>
      <c r="ALE91" s="58"/>
      <c r="ALF91" s="58"/>
      <c r="ALG91" s="58"/>
      <c r="ALH91" s="58"/>
      <c r="ALI91" s="58"/>
      <c r="ALJ91" s="58"/>
      <c r="ALK91" s="58"/>
      <c r="ALL91" s="58"/>
      <c r="ALM91" s="58"/>
      <c r="ALN91" s="58"/>
      <c r="ALO91" s="58"/>
      <c r="ALP91" s="58"/>
      <c r="ALQ91" s="58"/>
      <c r="ALR91" s="58"/>
      <c r="ALS91" s="58"/>
      <c r="ALT91" s="58"/>
      <c r="ALU91" s="58"/>
      <c r="ALV91" s="58"/>
      <c r="ALW91" s="58"/>
      <c r="ALX91" s="58"/>
      <c r="ALY91" s="58"/>
      <c r="ALZ91" s="58"/>
      <c r="AMA91" s="58"/>
      <c r="AMB91" s="58"/>
      <c r="AMC91" s="58"/>
      <c r="AMD91" s="58"/>
      <c r="AME91" s="58"/>
      <c r="AMF91" s="58"/>
      <c r="AMG91" s="58"/>
      <c r="AMH91" s="58"/>
      <c r="AMI91" s="58"/>
      <c r="AMJ91" s="58"/>
      <c r="AMK91" s="58"/>
      <c r="AML91" s="58"/>
      <c r="AMM91" s="58"/>
      <c r="AMN91" s="58"/>
      <c r="AMO91" s="58"/>
      <c r="AMP91" s="58"/>
      <c r="AMQ91" s="58"/>
      <c r="AMR91" s="58"/>
      <c r="AMS91" s="58"/>
      <c r="AMT91" s="58"/>
      <c r="AMU91" s="58"/>
      <c r="AMV91" s="58"/>
      <c r="AMW91" s="58"/>
      <c r="AMX91" s="58"/>
      <c r="AMY91" s="58"/>
      <c r="AMZ91" s="58"/>
      <c r="ANA91" s="58"/>
      <c r="ANB91" s="58"/>
      <c r="ANC91" s="58"/>
      <c r="AND91" s="58"/>
      <c r="ANE91" s="58"/>
      <c r="ANF91" s="58"/>
      <c r="ANG91" s="58"/>
      <c r="ANH91" s="58"/>
      <c r="ANI91" s="58"/>
      <c r="ANJ91" s="58"/>
      <c r="ANK91" s="58"/>
      <c r="ANL91" s="58"/>
      <c r="ANM91" s="58"/>
      <c r="ANN91" s="58"/>
      <c r="ANO91" s="58"/>
      <c r="ANP91" s="58"/>
      <c r="ANQ91" s="58"/>
      <c r="ANR91" s="58"/>
      <c r="ANS91" s="58"/>
      <c r="ANT91" s="58"/>
      <c r="ANU91" s="58"/>
      <c r="ANV91" s="58"/>
      <c r="ANW91" s="58"/>
      <c r="ANX91" s="58"/>
      <c r="ANY91" s="58"/>
      <c r="ANZ91" s="58"/>
      <c r="AOA91" s="58"/>
      <c r="AOB91" s="58"/>
      <c r="AOC91" s="58"/>
      <c r="AOD91" s="58"/>
      <c r="AOE91" s="58"/>
      <c r="AOF91" s="58"/>
      <c r="AOG91" s="58"/>
      <c r="AOH91" s="58"/>
      <c r="AOI91" s="58"/>
      <c r="AOJ91" s="58"/>
      <c r="AOK91" s="58"/>
      <c r="AOL91" s="58"/>
      <c r="AOM91" s="58"/>
      <c r="AON91" s="58"/>
      <c r="AOO91" s="58"/>
      <c r="AOP91" s="58"/>
      <c r="AOQ91" s="58"/>
      <c r="AOR91" s="58"/>
      <c r="AOS91" s="58"/>
      <c r="AOT91" s="58"/>
      <c r="AOU91" s="58"/>
      <c r="AOV91" s="58"/>
      <c r="AOW91" s="58"/>
      <c r="AOX91" s="58"/>
      <c r="AOY91" s="58"/>
      <c r="AOZ91" s="58"/>
      <c r="APA91" s="58"/>
      <c r="APB91" s="58"/>
      <c r="APC91" s="58"/>
      <c r="APD91" s="58"/>
      <c r="APE91" s="58"/>
      <c r="APF91" s="58"/>
      <c r="APG91" s="58"/>
      <c r="APH91" s="58"/>
      <c r="API91" s="58"/>
      <c r="APJ91" s="58"/>
      <c r="APK91" s="58"/>
      <c r="APL91" s="58"/>
      <c r="APM91" s="58"/>
      <c r="APN91" s="58"/>
      <c r="APO91" s="58"/>
      <c r="APP91" s="58"/>
      <c r="APQ91" s="58"/>
      <c r="APR91" s="58"/>
      <c r="APS91" s="58"/>
      <c r="APT91" s="58"/>
      <c r="APU91" s="58"/>
      <c r="APV91" s="58"/>
      <c r="APW91" s="58"/>
      <c r="APX91" s="58"/>
      <c r="APY91" s="58"/>
      <c r="APZ91" s="58"/>
      <c r="AQA91" s="58"/>
      <c r="AQB91" s="58"/>
      <c r="AQC91" s="58"/>
      <c r="AQD91" s="58"/>
      <c r="AQE91" s="58"/>
      <c r="AQF91" s="58"/>
      <c r="AQG91" s="58"/>
      <c r="AQH91" s="58"/>
      <c r="AQI91" s="58"/>
      <c r="AQJ91" s="58"/>
      <c r="AQK91" s="58"/>
      <c r="AQL91" s="58"/>
      <c r="AQM91" s="58"/>
      <c r="AQN91" s="58"/>
      <c r="AQO91" s="58"/>
      <c r="AQP91" s="58"/>
      <c r="AQQ91" s="58"/>
      <c r="AQR91" s="58"/>
      <c r="AQS91" s="58"/>
      <c r="AQT91" s="58"/>
      <c r="AQU91" s="58"/>
      <c r="AQV91" s="58"/>
      <c r="AQW91" s="58"/>
      <c r="AQX91" s="58"/>
      <c r="AQY91" s="58"/>
      <c r="AQZ91" s="58"/>
      <c r="ARA91" s="58"/>
      <c r="ARB91" s="58"/>
      <c r="ARC91" s="58"/>
      <c r="ARD91" s="58"/>
      <c r="ARE91" s="58"/>
      <c r="ARF91" s="58"/>
      <c r="ARG91" s="58"/>
      <c r="ARH91" s="58"/>
      <c r="ARI91" s="58"/>
      <c r="ARJ91" s="58"/>
      <c r="ARK91" s="58"/>
      <c r="ARL91" s="58"/>
      <c r="ARM91" s="58"/>
      <c r="ARN91" s="58"/>
      <c r="ARO91" s="58"/>
      <c r="ARP91" s="58"/>
      <c r="ARQ91" s="58"/>
      <c r="ARR91" s="58"/>
      <c r="ARS91" s="58"/>
      <c r="ART91" s="58"/>
      <c r="ARU91" s="58"/>
      <c r="ARV91" s="58"/>
      <c r="ARW91" s="58"/>
      <c r="ARX91" s="58"/>
      <c r="ARY91" s="58"/>
      <c r="ARZ91" s="58"/>
      <c r="ASA91" s="58"/>
      <c r="ASB91" s="58"/>
      <c r="ASC91" s="58"/>
      <c r="ASD91" s="58"/>
      <c r="ASE91" s="58"/>
      <c r="ASF91" s="58"/>
      <c r="ASG91" s="58"/>
      <c r="ASH91" s="58"/>
      <c r="ASI91" s="58"/>
      <c r="ASJ91" s="58"/>
      <c r="ASK91" s="58"/>
      <c r="ASL91" s="58"/>
      <c r="ASM91" s="58"/>
      <c r="ASN91" s="58"/>
      <c r="ASO91" s="58"/>
      <c r="ASP91" s="58"/>
      <c r="ASQ91" s="58"/>
      <c r="ASR91" s="58"/>
      <c r="ASS91" s="58"/>
      <c r="AST91" s="58"/>
      <c r="ASU91" s="58"/>
      <c r="ASV91" s="58"/>
      <c r="ASW91" s="58"/>
      <c r="ASX91" s="58"/>
      <c r="ASY91" s="58"/>
      <c r="ASZ91" s="58"/>
      <c r="ATA91" s="58"/>
      <c r="ATB91" s="58"/>
      <c r="ATC91" s="58"/>
      <c r="ATD91" s="58"/>
      <c r="ATE91" s="58"/>
      <c r="ATF91" s="58"/>
      <c r="ATG91" s="58"/>
      <c r="ATH91" s="58"/>
      <c r="ATI91" s="58"/>
      <c r="ATJ91" s="58"/>
      <c r="ATK91" s="58"/>
      <c r="ATL91" s="58"/>
      <c r="ATM91" s="58"/>
      <c r="ATN91" s="58"/>
      <c r="ATO91" s="58"/>
      <c r="ATP91" s="58"/>
      <c r="ATQ91" s="58"/>
      <c r="ATR91" s="58"/>
      <c r="ATS91" s="58"/>
      <c r="ATT91" s="58"/>
      <c r="ATU91" s="58"/>
      <c r="ATV91" s="58"/>
      <c r="ATW91" s="58"/>
      <c r="ATX91" s="58"/>
      <c r="ATY91" s="58"/>
      <c r="ATZ91" s="58"/>
      <c r="AUA91" s="58"/>
      <c r="AUB91" s="58"/>
      <c r="AUC91" s="58"/>
      <c r="AUD91" s="58"/>
      <c r="AUE91" s="58"/>
      <c r="AUF91" s="58"/>
      <c r="AUG91" s="58"/>
      <c r="AUH91" s="58"/>
      <c r="AUI91" s="58"/>
      <c r="AUJ91" s="58"/>
      <c r="AUK91" s="58"/>
      <c r="AUL91" s="58"/>
      <c r="AUM91" s="58"/>
      <c r="AUN91" s="58"/>
      <c r="AUO91" s="58"/>
      <c r="AUP91" s="58"/>
      <c r="AUQ91" s="58"/>
      <c r="AUR91" s="58"/>
      <c r="AUS91" s="58"/>
      <c r="AUT91" s="58"/>
      <c r="AUU91" s="58"/>
      <c r="AUV91" s="58"/>
      <c r="AUW91" s="58"/>
      <c r="AUX91" s="58"/>
      <c r="AUY91" s="58"/>
      <c r="AUZ91" s="58"/>
      <c r="AVA91" s="58"/>
      <c r="AVB91" s="58"/>
      <c r="AVC91" s="58"/>
      <c r="AVD91" s="58"/>
      <c r="AVE91" s="58"/>
      <c r="AVF91" s="58"/>
      <c r="AVG91" s="58"/>
      <c r="AVH91" s="58"/>
      <c r="AVI91" s="58"/>
      <c r="AVJ91" s="58"/>
      <c r="AVK91" s="58"/>
      <c r="AVL91" s="58"/>
      <c r="AVM91" s="58"/>
      <c r="AVN91" s="58"/>
      <c r="AVO91" s="58"/>
      <c r="AVP91" s="58"/>
      <c r="AVQ91" s="58"/>
      <c r="AVR91" s="58"/>
      <c r="AVS91" s="58"/>
      <c r="AVT91" s="58"/>
      <c r="AVU91" s="58"/>
      <c r="AVV91" s="58"/>
      <c r="AVW91" s="58"/>
      <c r="AVX91" s="58"/>
      <c r="AVY91" s="58"/>
      <c r="AVZ91" s="58"/>
      <c r="AWA91" s="58"/>
      <c r="AWB91" s="58"/>
      <c r="AWC91" s="58"/>
      <c r="AWD91" s="58"/>
      <c r="AWE91" s="58"/>
      <c r="AWF91" s="58"/>
      <c r="AWG91" s="58"/>
      <c r="AWH91" s="58"/>
      <c r="AWI91" s="58"/>
      <c r="AWJ91" s="58"/>
      <c r="AWK91" s="58"/>
      <c r="AWL91" s="58"/>
      <c r="AWM91" s="58"/>
      <c r="AWN91" s="58"/>
      <c r="AWO91" s="58"/>
      <c r="AWP91" s="58"/>
      <c r="AWQ91" s="58"/>
      <c r="AWR91" s="58"/>
      <c r="AWS91" s="58"/>
      <c r="AWT91" s="58"/>
      <c r="AWU91" s="58"/>
      <c r="AWV91" s="58"/>
      <c r="AWW91" s="58"/>
      <c r="AWX91" s="58"/>
      <c r="AWY91" s="58"/>
      <c r="AWZ91" s="58"/>
      <c r="AXA91" s="58"/>
      <c r="AXB91" s="58"/>
      <c r="AXC91" s="58"/>
      <c r="AXD91" s="58"/>
      <c r="AXE91" s="58"/>
      <c r="AXF91" s="58"/>
      <c r="AXG91" s="58"/>
      <c r="AXH91" s="58"/>
      <c r="AXI91" s="58"/>
      <c r="AXJ91" s="58"/>
      <c r="AXK91" s="58"/>
      <c r="AXL91" s="58"/>
      <c r="AXM91" s="58"/>
      <c r="AXN91" s="58"/>
      <c r="AXO91" s="58"/>
      <c r="AXP91" s="58"/>
      <c r="AXQ91" s="58"/>
      <c r="AXR91" s="58"/>
      <c r="AXS91" s="58"/>
      <c r="AXT91" s="58"/>
      <c r="AXU91" s="58"/>
      <c r="AXV91" s="58"/>
      <c r="AXW91" s="58"/>
      <c r="AXX91" s="58"/>
      <c r="AXY91" s="58"/>
      <c r="AXZ91" s="58"/>
      <c r="AYA91" s="58"/>
      <c r="AYB91" s="58"/>
      <c r="AYC91" s="58"/>
      <c r="AYD91" s="58"/>
      <c r="AYE91" s="58"/>
      <c r="AYF91" s="58"/>
      <c r="AYG91" s="58"/>
      <c r="AYH91" s="58"/>
      <c r="AYI91" s="58"/>
      <c r="AYJ91" s="58"/>
      <c r="AYK91" s="58"/>
      <c r="AYL91" s="58"/>
      <c r="AYM91" s="58"/>
      <c r="AYN91" s="58"/>
      <c r="AYO91" s="58"/>
      <c r="AYP91" s="58"/>
      <c r="AYQ91" s="58"/>
      <c r="AYR91" s="58"/>
      <c r="AYS91" s="58"/>
      <c r="AYT91" s="58"/>
      <c r="AYU91" s="58"/>
      <c r="AYV91" s="58"/>
      <c r="AYW91" s="58"/>
      <c r="AYX91" s="58"/>
      <c r="AYY91" s="58"/>
      <c r="AYZ91" s="58"/>
      <c r="AZA91" s="58"/>
      <c r="AZB91" s="58"/>
      <c r="AZC91" s="58"/>
      <c r="AZD91" s="58"/>
      <c r="AZE91" s="58"/>
      <c r="AZF91" s="58"/>
      <c r="AZG91" s="58"/>
      <c r="AZH91" s="58"/>
      <c r="AZI91" s="58"/>
      <c r="AZJ91" s="58"/>
      <c r="AZK91" s="58"/>
      <c r="AZL91" s="58"/>
      <c r="AZM91" s="58"/>
      <c r="AZN91" s="58"/>
      <c r="AZO91" s="58"/>
      <c r="AZP91" s="58"/>
      <c r="AZQ91" s="58"/>
      <c r="AZR91" s="58"/>
      <c r="AZS91" s="58"/>
      <c r="AZT91" s="58"/>
      <c r="AZU91" s="58"/>
      <c r="AZV91" s="58"/>
      <c r="AZW91" s="58"/>
      <c r="AZX91" s="58"/>
      <c r="AZY91" s="58"/>
      <c r="AZZ91" s="58"/>
      <c r="BAA91" s="58"/>
      <c r="BAB91" s="58"/>
      <c r="BAC91" s="58"/>
      <c r="BAD91" s="58"/>
      <c r="BAE91" s="58"/>
      <c r="BAF91" s="58"/>
      <c r="BAG91" s="58"/>
      <c r="BAH91" s="58"/>
      <c r="BAI91" s="58"/>
      <c r="BAJ91" s="58"/>
      <c r="BAK91" s="58"/>
      <c r="BAL91" s="58"/>
      <c r="BAM91" s="58"/>
      <c r="BAN91" s="58"/>
      <c r="BAO91" s="58"/>
      <c r="BAP91" s="58"/>
      <c r="BAQ91" s="58"/>
      <c r="BAR91" s="58"/>
      <c r="BAS91" s="58"/>
      <c r="BAT91" s="58"/>
      <c r="BAU91" s="58"/>
      <c r="BAV91" s="58"/>
      <c r="BAW91" s="58"/>
      <c r="BAX91" s="58"/>
      <c r="BAY91" s="58"/>
      <c r="BAZ91" s="58"/>
      <c r="BBA91" s="58"/>
      <c r="BBB91" s="58"/>
      <c r="BBC91" s="58"/>
      <c r="BBD91" s="58"/>
      <c r="BBE91" s="58"/>
      <c r="BBF91" s="58"/>
      <c r="BBG91" s="58"/>
      <c r="BBH91" s="58"/>
      <c r="BBI91" s="58"/>
      <c r="BBJ91" s="58"/>
      <c r="BBK91" s="58"/>
      <c r="BBL91" s="58"/>
      <c r="BBM91" s="58"/>
      <c r="BBN91" s="58"/>
      <c r="BBO91" s="58"/>
      <c r="BBP91" s="58"/>
      <c r="BBQ91" s="58"/>
      <c r="BBR91" s="58"/>
      <c r="BBS91" s="58"/>
      <c r="BBT91" s="58"/>
      <c r="BBU91" s="58"/>
      <c r="BBV91" s="58"/>
      <c r="BBW91" s="58"/>
      <c r="BBX91" s="58"/>
      <c r="BBY91" s="58"/>
      <c r="BBZ91" s="58"/>
      <c r="BCA91" s="58"/>
      <c r="BCB91" s="58"/>
      <c r="BCC91" s="58"/>
      <c r="BCD91" s="58"/>
      <c r="BCE91" s="58"/>
      <c r="BCF91" s="58"/>
      <c r="BCG91" s="58"/>
      <c r="BCH91" s="58"/>
      <c r="BCI91" s="58"/>
      <c r="BCJ91" s="58"/>
      <c r="BCK91" s="58"/>
      <c r="BCL91" s="58"/>
      <c r="BCM91" s="58"/>
      <c r="BCN91" s="58"/>
      <c r="BCO91" s="58"/>
      <c r="BCP91" s="58"/>
      <c r="BCQ91" s="58"/>
      <c r="BCR91" s="58"/>
      <c r="BCS91" s="58"/>
      <c r="BCT91" s="58"/>
      <c r="BCU91" s="58"/>
      <c r="BCV91" s="58"/>
      <c r="BCW91" s="58"/>
      <c r="BCX91" s="58"/>
      <c r="BCY91" s="58"/>
      <c r="BCZ91" s="58"/>
      <c r="BDA91" s="58"/>
      <c r="BDB91" s="58"/>
      <c r="BDC91" s="58"/>
      <c r="BDD91" s="58"/>
      <c r="BDE91" s="58"/>
      <c r="BDF91" s="58"/>
      <c r="BDG91" s="58"/>
      <c r="BDH91" s="58"/>
      <c r="BDI91" s="58"/>
      <c r="BDJ91" s="58"/>
      <c r="BDK91" s="58"/>
      <c r="BDL91" s="58"/>
      <c r="BDM91" s="58"/>
      <c r="BDN91" s="58"/>
      <c r="BDO91" s="58"/>
      <c r="BDP91" s="58"/>
      <c r="BDQ91" s="58"/>
      <c r="BDR91" s="58"/>
      <c r="BDS91" s="58"/>
      <c r="BDT91" s="58"/>
      <c r="BDU91" s="58"/>
      <c r="BDV91" s="58"/>
      <c r="BDW91" s="58"/>
      <c r="BDX91" s="58"/>
      <c r="BDY91" s="58"/>
      <c r="BDZ91" s="58"/>
      <c r="BEA91" s="58"/>
      <c r="BEB91" s="58"/>
      <c r="BEC91" s="58"/>
      <c r="BED91" s="58"/>
      <c r="BEE91" s="58"/>
      <c r="BEF91" s="58"/>
      <c r="BEG91" s="58"/>
      <c r="BEH91" s="58"/>
      <c r="BEI91" s="58"/>
      <c r="BEJ91" s="58"/>
      <c r="BEK91" s="58"/>
      <c r="BEL91" s="58"/>
      <c r="BEM91" s="58"/>
      <c r="BEN91" s="58"/>
      <c r="BEO91" s="58"/>
      <c r="BEP91" s="58"/>
      <c r="BEQ91" s="58"/>
      <c r="BER91" s="58"/>
      <c r="BES91" s="58"/>
      <c r="BET91" s="58"/>
      <c r="BEU91" s="58"/>
      <c r="BEV91" s="58"/>
      <c r="BEW91" s="58"/>
      <c r="BEX91" s="58"/>
      <c r="BEY91" s="58"/>
      <c r="BEZ91" s="58"/>
      <c r="BFA91" s="58"/>
      <c r="BFB91" s="58"/>
      <c r="BFC91" s="58"/>
      <c r="BFD91" s="58"/>
      <c r="BFE91" s="58"/>
      <c r="BFF91" s="58"/>
      <c r="BFG91" s="58"/>
      <c r="BFH91" s="58"/>
    </row>
    <row r="92" spans="1:1516" s="54" customFormat="1" ht="13.5">
      <c r="A92" s="109"/>
      <c r="B92" s="325" t="s">
        <v>76</v>
      </c>
      <c r="C92" s="324"/>
      <c r="D92" s="324"/>
      <c r="E92" s="303">
        <f>E76</f>
        <v>-0.25</v>
      </c>
      <c r="F92" s="304"/>
      <c r="G92" s="115"/>
      <c r="H92" s="303">
        <f>H76</f>
        <v>-0.25</v>
      </c>
      <c r="I92" s="304"/>
      <c r="J92" s="109"/>
      <c r="K92" s="303">
        <f>K76</f>
        <v>-0.25</v>
      </c>
      <c r="L92" s="304"/>
      <c r="M92" s="109"/>
      <c r="N92" s="303">
        <f>N76</f>
        <v>-0.25</v>
      </c>
      <c r="O92" s="304"/>
      <c r="P92" s="110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  <c r="IA92" s="58"/>
      <c r="IB92" s="58"/>
      <c r="IC92" s="58"/>
      <c r="ID92" s="58"/>
      <c r="IE92" s="58"/>
      <c r="IF92" s="58"/>
      <c r="IG92" s="58"/>
      <c r="IH92" s="58"/>
      <c r="II92" s="58"/>
      <c r="IJ92" s="58"/>
      <c r="IK92" s="58"/>
      <c r="IL92" s="58"/>
      <c r="IM92" s="58"/>
      <c r="IN92" s="58"/>
      <c r="IO92" s="58"/>
      <c r="IP92" s="58"/>
      <c r="IQ92" s="58"/>
      <c r="IR92" s="58"/>
      <c r="IS92" s="58"/>
      <c r="IT92" s="58"/>
      <c r="IU92" s="58"/>
      <c r="IV92" s="58"/>
      <c r="IW92" s="58"/>
      <c r="IX92" s="58"/>
      <c r="IY92" s="58"/>
      <c r="IZ92" s="58"/>
      <c r="JA92" s="58"/>
      <c r="JB92" s="58"/>
      <c r="JC92" s="58"/>
      <c r="JD92" s="58"/>
      <c r="JE92" s="58"/>
      <c r="JF92" s="58"/>
      <c r="JG92" s="58"/>
      <c r="JH92" s="58"/>
      <c r="JI92" s="58"/>
      <c r="JJ92" s="58"/>
      <c r="JK92" s="58"/>
      <c r="JL92" s="58"/>
      <c r="JM92" s="58"/>
      <c r="JN92" s="58"/>
      <c r="JO92" s="58"/>
      <c r="JP92" s="58"/>
      <c r="JQ92" s="58"/>
      <c r="JR92" s="58"/>
      <c r="JS92" s="58"/>
      <c r="JT92" s="58"/>
      <c r="JU92" s="58"/>
      <c r="JV92" s="58"/>
      <c r="JW92" s="58"/>
      <c r="JX92" s="58"/>
      <c r="JY92" s="58"/>
      <c r="JZ92" s="58"/>
      <c r="KA92" s="58"/>
      <c r="KB92" s="58"/>
      <c r="KC92" s="58"/>
      <c r="KD92" s="58"/>
      <c r="KE92" s="58"/>
      <c r="KF92" s="58"/>
      <c r="KG92" s="58"/>
      <c r="KH92" s="58"/>
      <c r="KI92" s="58"/>
      <c r="KJ92" s="58"/>
      <c r="KK92" s="58"/>
      <c r="KL92" s="58"/>
      <c r="KM92" s="58"/>
      <c r="KN92" s="58"/>
      <c r="KO92" s="58"/>
      <c r="KP92" s="58"/>
      <c r="KQ92" s="58"/>
      <c r="KR92" s="58"/>
      <c r="KS92" s="58"/>
      <c r="KT92" s="58"/>
      <c r="KU92" s="58"/>
      <c r="KV92" s="58"/>
      <c r="KW92" s="58"/>
      <c r="KX92" s="58"/>
      <c r="KY92" s="58"/>
      <c r="KZ92" s="58"/>
      <c r="LA92" s="58"/>
      <c r="LB92" s="58"/>
      <c r="LC92" s="58"/>
      <c r="LD92" s="58"/>
      <c r="LE92" s="58"/>
      <c r="LF92" s="58"/>
      <c r="LG92" s="58"/>
      <c r="LH92" s="58"/>
      <c r="LI92" s="58"/>
      <c r="LJ92" s="58"/>
      <c r="LK92" s="58"/>
      <c r="LL92" s="58"/>
      <c r="LM92" s="58"/>
      <c r="LN92" s="58"/>
      <c r="LO92" s="58"/>
      <c r="LP92" s="58"/>
      <c r="LQ92" s="58"/>
      <c r="LR92" s="58"/>
      <c r="LS92" s="58"/>
      <c r="LT92" s="58"/>
      <c r="LU92" s="58"/>
      <c r="LV92" s="58"/>
      <c r="LW92" s="58"/>
      <c r="LX92" s="58"/>
      <c r="LY92" s="58"/>
      <c r="LZ92" s="58"/>
      <c r="MA92" s="58"/>
      <c r="MB92" s="58"/>
      <c r="MC92" s="58"/>
      <c r="MD92" s="58"/>
      <c r="ME92" s="58"/>
      <c r="MF92" s="58"/>
      <c r="MG92" s="58"/>
      <c r="MH92" s="58"/>
      <c r="MI92" s="58"/>
      <c r="MJ92" s="58"/>
      <c r="MK92" s="58"/>
      <c r="ML92" s="58"/>
      <c r="MM92" s="58"/>
      <c r="MN92" s="58"/>
      <c r="MO92" s="58"/>
      <c r="MP92" s="58"/>
      <c r="MQ92" s="58"/>
      <c r="MR92" s="58"/>
      <c r="MS92" s="58"/>
      <c r="MT92" s="58"/>
      <c r="MU92" s="58"/>
      <c r="MV92" s="58"/>
      <c r="MW92" s="58"/>
      <c r="MX92" s="58"/>
      <c r="MY92" s="58"/>
      <c r="MZ92" s="58"/>
      <c r="NA92" s="58"/>
      <c r="NB92" s="58"/>
      <c r="NC92" s="58"/>
      <c r="ND92" s="58"/>
      <c r="NE92" s="58"/>
      <c r="NF92" s="58"/>
      <c r="NG92" s="58"/>
      <c r="NH92" s="58"/>
      <c r="NI92" s="58"/>
      <c r="NJ92" s="58"/>
      <c r="NK92" s="58"/>
      <c r="NL92" s="58"/>
      <c r="NM92" s="58"/>
      <c r="NN92" s="58"/>
      <c r="NO92" s="58"/>
      <c r="NP92" s="58"/>
      <c r="NQ92" s="58"/>
      <c r="NR92" s="58"/>
      <c r="NS92" s="58"/>
      <c r="NT92" s="58"/>
      <c r="NU92" s="58"/>
      <c r="NV92" s="58"/>
      <c r="NW92" s="58"/>
      <c r="NX92" s="58"/>
      <c r="NY92" s="58"/>
      <c r="NZ92" s="58"/>
      <c r="OA92" s="58"/>
      <c r="OB92" s="58"/>
      <c r="OC92" s="58"/>
      <c r="OD92" s="58"/>
      <c r="OE92" s="58"/>
      <c r="OF92" s="58"/>
      <c r="OG92" s="58"/>
      <c r="OH92" s="58"/>
      <c r="OI92" s="58"/>
      <c r="OJ92" s="58"/>
      <c r="OK92" s="58"/>
      <c r="OL92" s="58"/>
      <c r="OM92" s="58"/>
      <c r="ON92" s="58"/>
      <c r="OO92" s="58"/>
      <c r="OP92" s="58"/>
      <c r="OQ92" s="58"/>
      <c r="OR92" s="58"/>
      <c r="OS92" s="58"/>
      <c r="OT92" s="58"/>
      <c r="OU92" s="58"/>
      <c r="OV92" s="58"/>
      <c r="OW92" s="58"/>
      <c r="OX92" s="58"/>
      <c r="OY92" s="58"/>
      <c r="OZ92" s="58"/>
      <c r="PA92" s="58"/>
      <c r="PB92" s="58"/>
      <c r="PC92" s="58"/>
      <c r="PD92" s="58"/>
      <c r="PE92" s="58"/>
      <c r="PF92" s="58"/>
      <c r="PG92" s="58"/>
      <c r="PH92" s="58"/>
      <c r="PI92" s="58"/>
      <c r="PJ92" s="58"/>
      <c r="PK92" s="58"/>
      <c r="PL92" s="58"/>
      <c r="PM92" s="58"/>
      <c r="PN92" s="58"/>
      <c r="PO92" s="58"/>
      <c r="PP92" s="58"/>
      <c r="PQ92" s="58"/>
      <c r="PR92" s="58"/>
      <c r="PS92" s="58"/>
      <c r="PT92" s="58"/>
      <c r="PU92" s="58"/>
      <c r="PV92" s="58"/>
      <c r="PW92" s="58"/>
      <c r="PX92" s="58"/>
      <c r="PY92" s="58"/>
      <c r="PZ92" s="58"/>
      <c r="QA92" s="58"/>
      <c r="QB92" s="58"/>
      <c r="QC92" s="58"/>
      <c r="QD92" s="58"/>
      <c r="QE92" s="58"/>
      <c r="QF92" s="58"/>
      <c r="QG92" s="58"/>
      <c r="QH92" s="58"/>
      <c r="QI92" s="58"/>
      <c r="QJ92" s="58"/>
      <c r="QK92" s="58"/>
      <c r="QL92" s="58"/>
      <c r="QM92" s="58"/>
      <c r="QN92" s="58"/>
      <c r="QO92" s="58"/>
      <c r="QP92" s="58"/>
      <c r="QQ92" s="58"/>
      <c r="QR92" s="58"/>
      <c r="QS92" s="58"/>
      <c r="QT92" s="58"/>
      <c r="QU92" s="58"/>
      <c r="QV92" s="58"/>
      <c r="QW92" s="58"/>
      <c r="QX92" s="58"/>
      <c r="QY92" s="58"/>
      <c r="QZ92" s="58"/>
      <c r="RA92" s="58"/>
      <c r="RB92" s="58"/>
      <c r="RC92" s="58"/>
      <c r="RD92" s="58"/>
      <c r="RE92" s="58"/>
      <c r="RF92" s="58"/>
      <c r="RG92" s="58"/>
      <c r="RH92" s="58"/>
      <c r="RI92" s="58"/>
      <c r="RJ92" s="58"/>
      <c r="RK92" s="58"/>
      <c r="RL92" s="58"/>
      <c r="RM92" s="58"/>
      <c r="RN92" s="58"/>
      <c r="RO92" s="58"/>
      <c r="RP92" s="58"/>
      <c r="RQ92" s="58"/>
      <c r="RR92" s="58"/>
      <c r="RS92" s="58"/>
      <c r="RT92" s="58"/>
      <c r="RU92" s="58"/>
      <c r="RV92" s="58"/>
      <c r="RW92" s="58"/>
      <c r="RX92" s="58"/>
      <c r="RY92" s="58"/>
      <c r="RZ92" s="58"/>
      <c r="SA92" s="58"/>
      <c r="SB92" s="58"/>
      <c r="SC92" s="58"/>
      <c r="SD92" s="58"/>
      <c r="SE92" s="58"/>
      <c r="SF92" s="58"/>
      <c r="SG92" s="58"/>
      <c r="SH92" s="58"/>
      <c r="SI92" s="58"/>
      <c r="SJ92" s="58"/>
      <c r="SK92" s="58"/>
      <c r="SL92" s="58"/>
      <c r="SM92" s="58"/>
      <c r="SN92" s="58"/>
      <c r="SO92" s="58"/>
      <c r="SP92" s="58"/>
      <c r="SQ92" s="58"/>
      <c r="SR92" s="58"/>
      <c r="SS92" s="58"/>
      <c r="ST92" s="58"/>
      <c r="SU92" s="58"/>
      <c r="SV92" s="58"/>
      <c r="SW92" s="58"/>
      <c r="SX92" s="58"/>
      <c r="SY92" s="58"/>
      <c r="SZ92" s="58"/>
      <c r="TA92" s="58"/>
      <c r="TB92" s="58"/>
      <c r="TC92" s="58"/>
      <c r="TD92" s="58"/>
      <c r="TE92" s="58"/>
      <c r="TF92" s="58"/>
      <c r="TG92" s="58"/>
      <c r="TH92" s="58"/>
      <c r="TI92" s="58"/>
      <c r="TJ92" s="58"/>
      <c r="TK92" s="58"/>
      <c r="TL92" s="58"/>
      <c r="TM92" s="58"/>
      <c r="TN92" s="58"/>
      <c r="TO92" s="58"/>
      <c r="TP92" s="58"/>
      <c r="TQ92" s="58"/>
      <c r="TR92" s="58"/>
      <c r="TS92" s="58"/>
      <c r="TT92" s="58"/>
      <c r="TU92" s="58"/>
      <c r="TV92" s="58"/>
      <c r="TW92" s="58"/>
      <c r="TX92" s="58"/>
      <c r="TY92" s="58"/>
      <c r="TZ92" s="58"/>
      <c r="UA92" s="58"/>
      <c r="UB92" s="58"/>
      <c r="UC92" s="58"/>
      <c r="UD92" s="58"/>
      <c r="UE92" s="58"/>
      <c r="UF92" s="58"/>
      <c r="UG92" s="58"/>
      <c r="UH92" s="58"/>
      <c r="UI92" s="58"/>
      <c r="UJ92" s="58"/>
      <c r="UK92" s="58"/>
      <c r="UL92" s="58"/>
      <c r="UM92" s="58"/>
      <c r="UN92" s="58"/>
      <c r="UO92" s="58"/>
      <c r="UP92" s="58"/>
      <c r="UQ92" s="58"/>
      <c r="UR92" s="58"/>
      <c r="US92" s="58"/>
      <c r="UT92" s="58"/>
      <c r="UU92" s="58"/>
      <c r="UV92" s="58"/>
      <c r="UW92" s="58"/>
      <c r="UX92" s="58"/>
      <c r="UY92" s="58"/>
      <c r="UZ92" s="58"/>
      <c r="VA92" s="58"/>
      <c r="VB92" s="58"/>
      <c r="VC92" s="58"/>
      <c r="VD92" s="58"/>
      <c r="VE92" s="58"/>
      <c r="VF92" s="58"/>
      <c r="VG92" s="58"/>
      <c r="VH92" s="58"/>
      <c r="VI92" s="58"/>
      <c r="VJ92" s="58"/>
      <c r="VK92" s="58"/>
      <c r="VL92" s="58"/>
      <c r="VM92" s="58"/>
      <c r="VN92" s="58"/>
      <c r="VO92" s="58"/>
      <c r="VP92" s="58"/>
      <c r="VQ92" s="58"/>
      <c r="VR92" s="58"/>
      <c r="VS92" s="58"/>
      <c r="VT92" s="58"/>
      <c r="VU92" s="58"/>
      <c r="VV92" s="58"/>
      <c r="VW92" s="58"/>
      <c r="VX92" s="58"/>
      <c r="VY92" s="58"/>
      <c r="VZ92" s="58"/>
      <c r="WA92" s="58"/>
      <c r="WB92" s="58"/>
      <c r="WC92" s="58"/>
      <c r="WD92" s="58"/>
      <c r="WE92" s="58"/>
      <c r="WF92" s="58"/>
      <c r="WG92" s="58"/>
      <c r="WH92" s="58"/>
      <c r="WI92" s="58"/>
      <c r="WJ92" s="58"/>
      <c r="WK92" s="58"/>
      <c r="WL92" s="58"/>
      <c r="WM92" s="58"/>
      <c r="WN92" s="58"/>
      <c r="WO92" s="58"/>
      <c r="WP92" s="58"/>
      <c r="WQ92" s="58"/>
      <c r="WR92" s="58"/>
      <c r="WS92" s="58"/>
      <c r="WT92" s="58"/>
      <c r="WU92" s="58"/>
      <c r="WV92" s="58"/>
      <c r="WW92" s="58"/>
      <c r="WX92" s="58"/>
      <c r="WY92" s="58"/>
      <c r="WZ92" s="58"/>
      <c r="XA92" s="58"/>
      <c r="XB92" s="58"/>
      <c r="XC92" s="58"/>
      <c r="XD92" s="58"/>
      <c r="XE92" s="58"/>
      <c r="XF92" s="58"/>
      <c r="XG92" s="58"/>
      <c r="XH92" s="58"/>
      <c r="XI92" s="58"/>
      <c r="XJ92" s="58"/>
      <c r="XK92" s="58"/>
      <c r="XL92" s="58"/>
      <c r="XM92" s="58"/>
      <c r="XN92" s="58"/>
      <c r="XO92" s="58"/>
      <c r="XP92" s="58"/>
      <c r="XQ92" s="58"/>
      <c r="XR92" s="58"/>
      <c r="XS92" s="58"/>
      <c r="XT92" s="58"/>
      <c r="XU92" s="58"/>
      <c r="XV92" s="58"/>
      <c r="XW92" s="58"/>
      <c r="XX92" s="58"/>
      <c r="XY92" s="58"/>
      <c r="XZ92" s="58"/>
      <c r="YA92" s="58"/>
      <c r="YB92" s="58"/>
      <c r="YC92" s="58"/>
      <c r="YD92" s="58"/>
      <c r="YE92" s="58"/>
      <c r="YF92" s="58"/>
      <c r="YG92" s="58"/>
      <c r="YH92" s="58"/>
      <c r="YI92" s="58"/>
      <c r="YJ92" s="58"/>
      <c r="YK92" s="58"/>
      <c r="YL92" s="58"/>
      <c r="YM92" s="58"/>
      <c r="YN92" s="58"/>
      <c r="YO92" s="58"/>
      <c r="YP92" s="58"/>
      <c r="YQ92" s="58"/>
      <c r="YR92" s="58"/>
      <c r="YS92" s="58"/>
      <c r="YT92" s="58"/>
      <c r="YU92" s="58"/>
      <c r="YV92" s="58"/>
      <c r="YW92" s="58"/>
      <c r="YX92" s="58"/>
      <c r="YY92" s="58"/>
      <c r="YZ92" s="58"/>
      <c r="ZA92" s="58"/>
      <c r="ZB92" s="58"/>
      <c r="ZC92" s="58"/>
      <c r="ZD92" s="58"/>
      <c r="ZE92" s="58"/>
      <c r="ZF92" s="58"/>
      <c r="ZG92" s="58"/>
      <c r="ZH92" s="58"/>
      <c r="ZI92" s="58"/>
      <c r="ZJ92" s="58"/>
      <c r="ZK92" s="58"/>
      <c r="ZL92" s="58"/>
      <c r="ZM92" s="58"/>
      <c r="ZN92" s="58"/>
      <c r="ZO92" s="58"/>
      <c r="ZP92" s="58"/>
      <c r="ZQ92" s="58"/>
      <c r="ZR92" s="58"/>
      <c r="ZS92" s="58"/>
      <c r="ZT92" s="58"/>
      <c r="ZU92" s="58"/>
      <c r="ZV92" s="58"/>
      <c r="ZW92" s="58"/>
      <c r="ZX92" s="58"/>
      <c r="ZY92" s="58"/>
      <c r="ZZ92" s="58"/>
      <c r="AAA92" s="58"/>
      <c r="AAB92" s="58"/>
      <c r="AAC92" s="58"/>
      <c r="AAD92" s="58"/>
      <c r="AAE92" s="58"/>
      <c r="AAF92" s="58"/>
      <c r="AAG92" s="58"/>
      <c r="AAH92" s="58"/>
      <c r="AAI92" s="58"/>
      <c r="AAJ92" s="58"/>
      <c r="AAK92" s="58"/>
      <c r="AAL92" s="58"/>
      <c r="AAM92" s="58"/>
      <c r="AAN92" s="58"/>
      <c r="AAO92" s="58"/>
      <c r="AAP92" s="58"/>
      <c r="AAQ92" s="58"/>
      <c r="AAR92" s="58"/>
      <c r="AAS92" s="58"/>
      <c r="AAT92" s="58"/>
      <c r="AAU92" s="58"/>
      <c r="AAV92" s="58"/>
      <c r="AAW92" s="58"/>
      <c r="AAX92" s="58"/>
      <c r="AAY92" s="58"/>
      <c r="AAZ92" s="58"/>
      <c r="ABA92" s="58"/>
      <c r="ABB92" s="58"/>
      <c r="ABC92" s="58"/>
      <c r="ABD92" s="58"/>
      <c r="ABE92" s="58"/>
      <c r="ABF92" s="58"/>
      <c r="ABG92" s="58"/>
      <c r="ABH92" s="58"/>
      <c r="ABI92" s="58"/>
      <c r="ABJ92" s="58"/>
      <c r="ABK92" s="58"/>
      <c r="ABL92" s="58"/>
      <c r="ABM92" s="58"/>
      <c r="ABN92" s="58"/>
      <c r="ABO92" s="58"/>
      <c r="ABP92" s="58"/>
      <c r="ABQ92" s="58"/>
      <c r="ABR92" s="58"/>
      <c r="ABS92" s="58"/>
      <c r="ABT92" s="58"/>
      <c r="ABU92" s="58"/>
      <c r="ABV92" s="58"/>
      <c r="ABW92" s="58"/>
      <c r="ABX92" s="58"/>
      <c r="ABY92" s="58"/>
      <c r="ABZ92" s="58"/>
      <c r="ACA92" s="58"/>
      <c r="ACB92" s="58"/>
      <c r="ACC92" s="58"/>
      <c r="ACD92" s="58"/>
      <c r="ACE92" s="58"/>
      <c r="ACF92" s="58"/>
      <c r="ACG92" s="58"/>
      <c r="ACH92" s="58"/>
      <c r="ACI92" s="58"/>
      <c r="ACJ92" s="58"/>
      <c r="ACK92" s="58"/>
      <c r="ACL92" s="58"/>
      <c r="ACM92" s="58"/>
      <c r="ACN92" s="58"/>
      <c r="ACO92" s="58"/>
      <c r="ACP92" s="58"/>
      <c r="ACQ92" s="58"/>
      <c r="ACR92" s="58"/>
      <c r="ACS92" s="58"/>
      <c r="ACT92" s="58"/>
      <c r="ACU92" s="58"/>
      <c r="ACV92" s="58"/>
      <c r="ACW92" s="58"/>
      <c r="ACX92" s="58"/>
      <c r="ACY92" s="58"/>
      <c r="ACZ92" s="58"/>
      <c r="ADA92" s="58"/>
      <c r="ADB92" s="58"/>
      <c r="ADC92" s="58"/>
      <c r="ADD92" s="58"/>
      <c r="ADE92" s="58"/>
      <c r="ADF92" s="58"/>
      <c r="ADG92" s="58"/>
      <c r="ADH92" s="58"/>
      <c r="ADI92" s="58"/>
      <c r="ADJ92" s="58"/>
      <c r="ADK92" s="58"/>
      <c r="ADL92" s="58"/>
      <c r="ADM92" s="58"/>
      <c r="ADN92" s="58"/>
      <c r="ADO92" s="58"/>
      <c r="ADP92" s="58"/>
      <c r="ADQ92" s="58"/>
      <c r="ADR92" s="58"/>
      <c r="ADS92" s="58"/>
      <c r="ADT92" s="58"/>
      <c r="ADU92" s="58"/>
      <c r="ADV92" s="58"/>
      <c r="ADW92" s="58"/>
      <c r="ADX92" s="58"/>
      <c r="ADY92" s="58"/>
      <c r="ADZ92" s="58"/>
      <c r="AEA92" s="58"/>
      <c r="AEB92" s="58"/>
      <c r="AEC92" s="58"/>
      <c r="AED92" s="58"/>
      <c r="AEE92" s="58"/>
      <c r="AEF92" s="58"/>
      <c r="AEG92" s="58"/>
      <c r="AEH92" s="58"/>
      <c r="AEI92" s="58"/>
      <c r="AEJ92" s="58"/>
      <c r="AEK92" s="58"/>
      <c r="AEL92" s="58"/>
      <c r="AEM92" s="58"/>
      <c r="AEN92" s="58"/>
      <c r="AEO92" s="58"/>
      <c r="AEP92" s="58"/>
      <c r="AEQ92" s="58"/>
      <c r="AER92" s="58"/>
      <c r="AES92" s="58"/>
      <c r="AET92" s="58"/>
      <c r="AEU92" s="58"/>
      <c r="AEV92" s="58"/>
      <c r="AEW92" s="58"/>
      <c r="AEX92" s="58"/>
      <c r="AEY92" s="58"/>
      <c r="AEZ92" s="58"/>
      <c r="AFA92" s="58"/>
      <c r="AFB92" s="58"/>
      <c r="AFC92" s="58"/>
      <c r="AFD92" s="58"/>
      <c r="AFE92" s="58"/>
      <c r="AFF92" s="58"/>
      <c r="AFG92" s="58"/>
      <c r="AFH92" s="58"/>
      <c r="AFI92" s="58"/>
      <c r="AFJ92" s="58"/>
      <c r="AFK92" s="58"/>
      <c r="AFL92" s="58"/>
      <c r="AFM92" s="58"/>
      <c r="AFN92" s="58"/>
      <c r="AFO92" s="58"/>
      <c r="AFP92" s="58"/>
      <c r="AFQ92" s="58"/>
      <c r="AFR92" s="58"/>
      <c r="AFS92" s="58"/>
      <c r="AFT92" s="58"/>
      <c r="AFU92" s="58"/>
      <c r="AFV92" s="58"/>
      <c r="AFW92" s="58"/>
      <c r="AFX92" s="58"/>
      <c r="AFY92" s="58"/>
      <c r="AFZ92" s="58"/>
      <c r="AGA92" s="58"/>
      <c r="AGB92" s="58"/>
      <c r="AGC92" s="58"/>
      <c r="AGD92" s="58"/>
      <c r="AGE92" s="58"/>
      <c r="AGF92" s="58"/>
      <c r="AGG92" s="58"/>
      <c r="AGH92" s="58"/>
      <c r="AGI92" s="58"/>
      <c r="AGJ92" s="58"/>
      <c r="AGK92" s="58"/>
      <c r="AGL92" s="58"/>
      <c r="AGM92" s="58"/>
      <c r="AGN92" s="58"/>
      <c r="AGO92" s="58"/>
      <c r="AGP92" s="58"/>
      <c r="AGQ92" s="58"/>
      <c r="AGR92" s="58"/>
      <c r="AGS92" s="58"/>
      <c r="AGT92" s="58"/>
      <c r="AGU92" s="58"/>
      <c r="AGV92" s="58"/>
      <c r="AGW92" s="58"/>
      <c r="AGX92" s="58"/>
      <c r="AGY92" s="58"/>
      <c r="AGZ92" s="58"/>
      <c r="AHA92" s="58"/>
      <c r="AHB92" s="58"/>
      <c r="AHC92" s="58"/>
      <c r="AHD92" s="58"/>
      <c r="AHE92" s="58"/>
      <c r="AHF92" s="58"/>
      <c r="AHG92" s="58"/>
      <c r="AHH92" s="58"/>
      <c r="AHI92" s="58"/>
      <c r="AHJ92" s="58"/>
      <c r="AHK92" s="58"/>
      <c r="AHL92" s="58"/>
      <c r="AHM92" s="58"/>
      <c r="AHN92" s="58"/>
      <c r="AHO92" s="58"/>
      <c r="AHP92" s="58"/>
      <c r="AHQ92" s="58"/>
      <c r="AHR92" s="58"/>
      <c r="AHS92" s="58"/>
      <c r="AHT92" s="58"/>
      <c r="AHU92" s="58"/>
      <c r="AHV92" s="58"/>
      <c r="AHW92" s="58"/>
      <c r="AHX92" s="58"/>
      <c r="AHY92" s="58"/>
      <c r="AHZ92" s="58"/>
      <c r="AIA92" s="58"/>
      <c r="AIB92" s="58"/>
      <c r="AIC92" s="58"/>
      <c r="AID92" s="58"/>
      <c r="AIE92" s="58"/>
      <c r="AIF92" s="58"/>
      <c r="AIG92" s="58"/>
      <c r="AIH92" s="58"/>
      <c r="AII92" s="58"/>
      <c r="AIJ92" s="58"/>
      <c r="AIK92" s="58"/>
      <c r="AIL92" s="58"/>
      <c r="AIM92" s="58"/>
      <c r="AIN92" s="58"/>
      <c r="AIO92" s="58"/>
      <c r="AIP92" s="58"/>
      <c r="AIQ92" s="58"/>
      <c r="AIR92" s="58"/>
      <c r="AIS92" s="58"/>
      <c r="AIT92" s="58"/>
      <c r="AIU92" s="58"/>
      <c r="AIV92" s="58"/>
      <c r="AIW92" s="58"/>
      <c r="AIX92" s="58"/>
      <c r="AIY92" s="58"/>
      <c r="AIZ92" s="58"/>
      <c r="AJA92" s="58"/>
      <c r="AJB92" s="58"/>
      <c r="AJC92" s="58"/>
      <c r="AJD92" s="58"/>
      <c r="AJE92" s="58"/>
      <c r="AJF92" s="58"/>
      <c r="AJG92" s="58"/>
      <c r="AJH92" s="58"/>
      <c r="AJI92" s="58"/>
      <c r="AJJ92" s="58"/>
      <c r="AJK92" s="58"/>
      <c r="AJL92" s="58"/>
      <c r="AJM92" s="58"/>
      <c r="AJN92" s="58"/>
      <c r="AJO92" s="58"/>
      <c r="AJP92" s="58"/>
      <c r="AJQ92" s="58"/>
      <c r="AJR92" s="58"/>
      <c r="AJS92" s="58"/>
      <c r="AJT92" s="58"/>
      <c r="AJU92" s="58"/>
      <c r="AJV92" s="58"/>
      <c r="AJW92" s="58"/>
      <c r="AJX92" s="58"/>
      <c r="AJY92" s="58"/>
      <c r="AJZ92" s="58"/>
      <c r="AKA92" s="58"/>
      <c r="AKB92" s="58"/>
      <c r="AKC92" s="58"/>
      <c r="AKD92" s="58"/>
      <c r="AKE92" s="58"/>
      <c r="AKF92" s="58"/>
      <c r="AKG92" s="58"/>
      <c r="AKH92" s="58"/>
      <c r="AKI92" s="58"/>
      <c r="AKJ92" s="58"/>
      <c r="AKK92" s="58"/>
      <c r="AKL92" s="58"/>
      <c r="AKM92" s="58"/>
      <c r="AKN92" s="58"/>
      <c r="AKO92" s="58"/>
      <c r="AKP92" s="58"/>
      <c r="AKQ92" s="58"/>
      <c r="AKR92" s="58"/>
      <c r="AKS92" s="58"/>
      <c r="AKT92" s="58"/>
      <c r="AKU92" s="58"/>
      <c r="AKV92" s="58"/>
      <c r="AKW92" s="58"/>
      <c r="AKX92" s="58"/>
      <c r="AKY92" s="58"/>
      <c r="AKZ92" s="58"/>
      <c r="ALA92" s="58"/>
      <c r="ALB92" s="58"/>
      <c r="ALC92" s="58"/>
      <c r="ALD92" s="58"/>
      <c r="ALE92" s="58"/>
      <c r="ALF92" s="58"/>
      <c r="ALG92" s="58"/>
      <c r="ALH92" s="58"/>
      <c r="ALI92" s="58"/>
      <c r="ALJ92" s="58"/>
      <c r="ALK92" s="58"/>
      <c r="ALL92" s="58"/>
      <c r="ALM92" s="58"/>
      <c r="ALN92" s="58"/>
      <c r="ALO92" s="58"/>
      <c r="ALP92" s="58"/>
      <c r="ALQ92" s="58"/>
      <c r="ALR92" s="58"/>
      <c r="ALS92" s="58"/>
      <c r="ALT92" s="58"/>
      <c r="ALU92" s="58"/>
      <c r="ALV92" s="58"/>
      <c r="ALW92" s="58"/>
      <c r="ALX92" s="58"/>
      <c r="ALY92" s="58"/>
      <c r="ALZ92" s="58"/>
      <c r="AMA92" s="58"/>
      <c r="AMB92" s="58"/>
      <c r="AMC92" s="58"/>
      <c r="AMD92" s="58"/>
      <c r="AME92" s="58"/>
      <c r="AMF92" s="58"/>
      <c r="AMG92" s="58"/>
      <c r="AMH92" s="58"/>
      <c r="AMI92" s="58"/>
      <c r="AMJ92" s="58"/>
      <c r="AMK92" s="58"/>
      <c r="AML92" s="58"/>
      <c r="AMM92" s="58"/>
      <c r="AMN92" s="58"/>
      <c r="AMO92" s="58"/>
      <c r="AMP92" s="58"/>
      <c r="AMQ92" s="58"/>
      <c r="AMR92" s="58"/>
      <c r="AMS92" s="58"/>
      <c r="AMT92" s="58"/>
      <c r="AMU92" s="58"/>
      <c r="AMV92" s="58"/>
      <c r="AMW92" s="58"/>
      <c r="AMX92" s="58"/>
      <c r="AMY92" s="58"/>
      <c r="AMZ92" s="58"/>
      <c r="ANA92" s="58"/>
      <c r="ANB92" s="58"/>
      <c r="ANC92" s="58"/>
      <c r="AND92" s="58"/>
      <c r="ANE92" s="58"/>
      <c r="ANF92" s="58"/>
      <c r="ANG92" s="58"/>
      <c r="ANH92" s="58"/>
      <c r="ANI92" s="58"/>
      <c r="ANJ92" s="58"/>
      <c r="ANK92" s="58"/>
      <c r="ANL92" s="58"/>
      <c r="ANM92" s="58"/>
      <c r="ANN92" s="58"/>
      <c r="ANO92" s="58"/>
      <c r="ANP92" s="58"/>
      <c r="ANQ92" s="58"/>
      <c r="ANR92" s="58"/>
      <c r="ANS92" s="58"/>
      <c r="ANT92" s="58"/>
      <c r="ANU92" s="58"/>
      <c r="ANV92" s="58"/>
      <c r="ANW92" s="58"/>
      <c r="ANX92" s="58"/>
      <c r="ANY92" s="58"/>
      <c r="ANZ92" s="58"/>
      <c r="AOA92" s="58"/>
      <c r="AOB92" s="58"/>
      <c r="AOC92" s="58"/>
      <c r="AOD92" s="58"/>
      <c r="AOE92" s="58"/>
      <c r="AOF92" s="58"/>
      <c r="AOG92" s="58"/>
      <c r="AOH92" s="58"/>
      <c r="AOI92" s="58"/>
      <c r="AOJ92" s="58"/>
      <c r="AOK92" s="58"/>
      <c r="AOL92" s="58"/>
      <c r="AOM92" s="58"/>
      <c r="AON92" s="58"/>
      <c r="AOO92" s="58"/>
      <c r="AOP92" s="58"/>
      <c r="AOQ92" s="58"/>
      <c r="AOR92" s="58"/>
      <c r="AOS92" s="58"/>
      <c r="AOT92" s="58"/>
      <c r="AOU92" s="58"/>
      <c r="AOV92" s="58"/>
      <c r="AOW92" s="58"/>
      <c r="AOX92" s="58"/>
      <c r="AOY92" s="58"/>
      <c r="AOZ92" s="58"/>
      <c r="APA92" s="58"/>
      <c r="APB92" s="58"/>
      <c r="APC92" s="58"/>
      <c r="APD92" s="58"/>
      <c r="APE92" s="58"/>
      <c r="APF92" s="58"/>
      <c r="APG92" s="58"/>
      <c r="APH92" s="58"/>
      <c r="API92" s="58"/>
      <c r="APJ92" s="58"/>
      <c r="APK92" s="58"/>
      <c r="APL92" s="58"/>
      <c r="APM92" s="58"/>
      <c r="APN92" s="58"/>
      <c r="APO92" s="58"/>
      <c r="APP92" s="58"/>
      <c r="APQ92" s="58"/>
      <c r="APR92" s="58"/>
      <c r="APS92" s="58"/>
      <c r="APT92" s="58"/>
      <c r="APU92" s="58"/>
      <c r="APV92" s="58"/>
      <c r="APW92" s="58"/>
      <c r="APX92" s="58"/>
      <c r="APY92" s="58"/>
      <c r="APZ92" s="58"/>
      <c r="AQA92" s="58"/>
      <c r="AQB92" s="58"/>
      <c r="AQC92" s="58"/>
      <c r="AQD92" s="58"/>
      <c r="AQE92" s="58"/>
      <c r="AQF92" s="58"/>
      <c r="AQG92" s="58"/>
      <c r="AQH92" s="58"/>
      <c r="AQI92" s="58"/>
      <c r="AQJ92" s="58"/>
      <c r="AQK92" s="58"/>
      <c r="AQL92" s="58"/>
      <c r="AQM92" s="58"/>
      <c r="AQN92" s="58"/>
      <c r="AQO92" s="58"/>
      <c r="AQP92" s="58"/>
      <c r="AQQ92" s="58"/>
      <c r="AQR92" s="58"/>
      <c r="AQS92" s="58"/>
      <c r="AQT92" s="58"/>
      <c r="AQU92" s="58"/>
      <c r="AQV92" s="58"/>
      <c r="AQW92" s="58"/>
      <c r="AQX92" s="58"/>
      <c r="AQY92" s="58"/>
      <c r="AQZ92" s="58"/>
      <c r="ARA92" s="58"/>
      <c r="ARB92" s="58"/>
      <c r="ARC92" s="58"/>
      <c r="ARD92" s="58"/>
      <c r="ARE92" s="58"/>
      <c r="ARF92" s="58"/>
      <c r="ARG92" s="58"/>
      <c r="ARH92" s="58"/>
      <c r="ARI92" s="58"/>
      <c r="ARJ92" s="58"/>
      <c r="ARK92" s="58"/>
      <c r="ARL92" s="58"/>
      <c r="ARM92" s="58"/>
      <c r="ARN92" s="58"/>
      <c r="ARO92" s="58"/>
      <c r="ARP92" s="58"/>
      <c r="ARQ92" s="58"/>
      <c r="ARR92" s="58"/>
      <c r="ARS92" s="58"/>
      <c r="ART92" s="58"/>
      <c r="ARU92" s="58"/>
      <c r="ARV92" s="58"/>
      <c r="ARW92" s="58"/>
      <c r="ARX92" s="58"/>
      <c r="ARY92" s="58"/>
      <c r="ARZ92" s="58"/>
      <c r="ASA92" s="58"/>
      <c r="ASB92" s="58"/>
      <c r="ASC92" s="58"/>
      <c r="ASD92" s="58"/>
      <c r="ASE92" s="58"/>
      <c r="ASF92" s="58"/>
      <c r="ASG92" s="58"/>
      <c r="ASH92" s="58"/>
      <c r="ASI92" s="58"/>
      <c r="ASJ92" s="58"/>
      <c r="ASK92" s="58"/>
      <c r="ASL92" s="58"/>
      <c r="ASM92" s="58"/>
      <c r="ASN92" s="58"/>
      <c r="ASO92" s="58"/>
      <c r="ASP92" s="58"/>
      <c r="ASQ92" s="58"/>
      <c r="ASR92" s="58"/>
      <c r="ASS92" s="58"/>
      <c r="AST92" s="58"/>
      <c r="ASU92" s="58"/>
      <c r="ASV92" s="58"/>
      <c r="ASW92" s="58"/>
      <c r="ASX92" s="58"/>
      <c r="ASY92" s="58"/>
      <c r="ASZ92" s="58"/>
      <c r="ATA92" s="58"/>
      <c r="ATB92" s="58"/>
      <c r="ATC92" s="58"/>
      <c r="ATD92" s="58"/>
      <c r="ATE92" s="58"/>
      <c r="ATF92" s="58"/>
      <c r="ATG92" s="58"/>
      <c r="ATH92" s="58"/>
      <c r="ATI92" s="58"/>
      <c r="ATJ92" s="58"/>
      <c r="ATK92" s="58"/>
      <c r="ATL92" s="58"/>
      <c r="ATM92" s="58"/>
      <c r="ATN92" s="58"/>
      <c r="ATO92" s="58"/>
      <c r="ATP92" s="58"/>
      <c r="ATQ92" s="58"/>
      <c r="ATR92" s="58"/>
      <c r="ATS92" s="58"/>
      <c r="ATT92" s="58"/>
      <c r="ATU92" s="58"/>
      <c r="ATV92" s="58"/>
      <c r="ATW92" s="58"/>
      <c r="ATX92" s="58"/>
      <c r="ATY92" s="58"/>
      <c r="ATZ92" s="58"/>
      <c r="AUA92" s="58"/>
      <c r="AUB92" s="58"/>
      <c r="AUC92" s="58"/>
      <c r="AUD92" s="58"/>
      <c r="AUE92" s="58"/>
      <c r="AUF92" s="58"/>
      <c r="AUG92" s="58"/>
      <c r="AUH92" s="58"/>
      <c r="AUI92" s="58"/>
      <c r="AUJ92" s="58"/>
      <c r="AUK92" s="58"/>
      <c r="AUL92" s="58"/>
      <c r="AUM92" s="58"/>
      <c r="AUN92" s="58"/>
      <c r="AUO92" s="58"/>
      <c r="AUP92" s="58"/>
      <c r="AUQ92" s="58"/>
      <c r="AUR92" s="58"/>
      <c r="AUS92" s="58"/>
      <c r="AUT92" s="58"/>
      <c r="AUU92" s="58"/>
      <c r="AUV92" s="58"/>
      <c r="AUW92" s="58"/>
      <c r="AUX92" s="58"/>
      <c r="AUY92" s="58"/>
      <c r="AUZ92" s="58"/>
      <c r="AVA92" s="58"/>
      <c r="AVB92" s="58"/>
      <c r="AVC92" s="58"/>
      <c r="AVD92" s="58"/>
      <c r="AVE92" s="58"/>
      <c r="AVF92" s="58"/>
      <c r="AVG92" s="58"/>
      <c r="AVH92" s="58"/>
      <c r="AVI92" s="58"/>
      <c r="AVJ92" s="58"/>
      <c r="AVK92" s="58"/>
      <c r="AVL92" s="58"/>
      <c r="AVM92" s="58"/>
      <c r="AVN92" s="58"/>
      <c r="AVO92" s="58"/>
      <c r="AVP92" s="58"/>
      <c r="AVQ92" s="58"/>
      <c r="AVR92" s="58"/>
      <c r="AVS92" s="58"/>
      <c r="AVT92" s="58"/>
      <c r="AVU92" s="58"/>
      <c r="AVV92" s="58"/>
      <c r="AVW92" s="58"/>
      <c r="AVX92" s="58"/>
      <c r="AVY92" s="58"/>
      <c r="AVZ92" s="58"/>
      <c r="AWA92" s="58"/>
      <c r="AWB92" s="58"/>
      <c r="AWC92" s="58"/>
      <c r="AWD92" s="58"/>
      <c r="AWE92" s="58"/>
      <c r="AWF92" s="58"/>
      <c r="AWG92" s="58"/>
      <c r="AWH92" s="58"/>
      <c r="AWI92" s="58"/>
      <c r="AWJ92" s="58"/>
      <c r="AWK92" s="58"/>
      <c r="AWL92" s="58"/>
      <c r="AWM92" s="58"/>
      <c r="AWN92" s="58"/>
      <c r="AWO92" s="58"/>
      <c r="AWP92" s="58"/>
      <c r="AWQ92" s="58"/>
      <c r="AWR92" s="58"/>
      <c r="AWS92" s="58"/>
      <c r="AWT92" s="58"/>
      <c r="AWU92" s="58"/>
      <c r="AWV92" s="58"/>
      <c r="AWW92" s="58"/>
      <c r="AWX92" s="58"/>
      <c r="AWY92" s="58"/>
      <c r="AWZ92" s="58"/>
      <c r="AXA92" s="58"/>
      <c r="AXB92" s="58"/>
      <c r="AXC92" s="58"/>
      <c r="AXD92" s="58"/>
      <c r="AXE92" s="58"/>
      <c r="AXF92" s="58"/>
      <c r="AXG92" s="58"/>
      <c r="AXH92" s="58"/>
      <c r="AXI92" s="58"/>
      <c r="AXJ92" s="58"/>
      <c r="AXK92" s="58"/>
      <c r="AXL92" s="58"/>
      <c r="AXM92" s="58"/>
      <c r="AXN92" s="58"/>
      <c r="AXO92" s="58"/>
      <c r="AXP92" s="58"/>
      <c r="AXQ92" s="58"/>
      <c r="AXR92" s="58"/>
      <c r="AXS92" s="58"/>
      <c r="AXT92" s="58"/>
      <c r="AXU92" s="58"/>
      <c r="AXV92" s="58"/>
      <c r="AXW92" s="58"/>
      <c r="AXX92" s="58"/>
      <c r="AXY92" s="58"/>
      <c r="AXZ92" s="58"/>
      <c r="AYA92" s="58"/>
      <c r="AYB92" s="58"/>
      <c r="AYC92" s="58"/>
      <c r="AYD92" s="58"/>
      <c r="AYE92" s="58"/>
      <c r="AYF92" s="58"/>
      <c r="AYG92" s="58"/>
      <c r="AYH92" s="58"/>
      <c r="AYI92" s="58"/>
      <c r="AYJ92" s="58"/>
      <c r="AYK92" s="58"/>
      <c r="AYL92" s="58"/>
      <c r="AYM92" s="58"/>
      <c r="AYN92" s="58"/>
      <c r="AYO92" s="58"/>
      <c r="AYP92" s="58"/>
      <c r="AYQ92" s="58"/>
      <c r="AYR92" s="58"/>
      <c r="AYS92" s="58"/>
      <c r="AYT92" s="58"/>
      <c r="AYU92" s="58"/>
      <c r="AYV92" s="58"/>
      <c r="AYW92" s="58"/>
      <c r="AYX92" s="58"/>
      <c r="AYY92" s="58"/>
      <c r="AYZ92" s="58"/>
      <c r="AZA92" s="58"/>
      <c r="AZB92" s="58"/>
      <c r="AZC92" s="58"/>
      <c r="AZD92" s="58"/>
      <c r="AZE92" s="58"/>
      <c r="AZF92" s="58"/>
      <c r="AZG92" s="58"/>
      <c r="AZH92" s="58"/>
      <c r="AZI92" s="58"/>
      <c r="AZJ92" s="58"/>
      <c r="AZK92" s="58"/>
      <c r="AZL92" s="58"/>
      <c r="AZM92" s="58"/>
      <c r="AZN92" s="58"/>
      <c r="AZO92" s="58"/>
      <c r="AZP92" s="58"/>
      <c r="AZQ92" s="58"/>
      <c r="AZR92" s="58"/>
      <c r="AZS92" s="58"/>
      <c r="AZT92" s="58"/>
      <c r="AZU92" s="58"/>
      <c r="AZV92" s="58"/>
      <c r="AZW92" s="58"/>
      <c r="AZX92" s="58"/>
      <c r="AZY92" s="58"/>
      <c r="AZZ92" s="58"/>
      <c r="BAA92" s="58"/>
      <c r="BAB92" s="58"/>
      <c r="BAC92" s="58"/>
      <c r="BAD92" s="58"/>
      <c r="BAE92" s="58"/>
      <c r="BAF92" s="58"/>
      <c r="BAG92" s="58"/>
      <c r="BAH92" s="58"/>
      <c r="BAI92" s="58"/>
      <c r="BAJ92" s="58"/>
      <c r="BAK92" s="58"/>
      <c r="BAL92" s="58"/>
      <c r="BAM92" s="58"/>
      <c r="BAN92" s="58"/>
      <c r="BAO92" s="58"/>
      <c r="BAP92" s="58"/>
      <c r="BAQ92" s="58"/>
      <c r="BAR92" s="58"/>
      <c r="BAS92" s="58"/>
      <c r="BAT92" s="58"/>
      <c r="BAU92" s="58"/>
      <c r="BAV92" s="58"/>
      <c r="BAW92" s="58"/>
      <c r="BAX92" s="58"/>
      <c r="BAY92" s="58"/>
      <c r="BAZ92" s="58"/>
      <c r="BBA92" s="58"/>
      <c r="BBB92" s="58"/>
      <c r="BBC92" s="58"/>
      <c r="BBD92" s="58"/>
      <c r="BBE92" s="58"/>
      <c r="BBF92" s="58"/>
      <c r="BBG92" s="58"/>
      <c r="BBH92" s="58"/>
      <c r="BBI92" s="58"/>
      <c r="BBJ92" s="58"/>
      <c r="BBK92" s="58"/>
      <c r="BBL92" s="58"/>
      <c r="BBM92" s="58"/>
      <c r="BBN92" s="58"/>
      <c r="BBO92" s="58"/>
      <c r="BBP92" s="58"/>
      <c r="BBQ92" s="58"/>
      <c r="BBR92" s="58"/>
      <c r="BBS92" s="58"/>
      <c r="BBT92" s="58"/>
      <c r="BBU92" s="58"/>
      <c r="BBV92" s="58"/>
      <c r="BBW92" s="58"/>
      <c r="BBX92" s="58"/>
      <c r="BBY92" s="58"/>
      <c r="BBZ92" s="58"/>
      <c r="BCA92" s="58"/>
      <c r="BCB92" s="58"/>
      <c r="BCC92" s="58"/>
      <c r="BCD92" s="58"/>
      <c r="BCE92" s="58"/>
      <c r="BCF92" s="58"/>
      <c r="BCG92" s="58"/>
      <c r="BCH92" s="58"/>
      <c r="BCI92" s="58"/>
      <c r="BCJ92" s="58"/>
      <c r="BCK92" s="58"/>
      <c r="BCL92" s="58"/>
      <c r="BCM92" s="58"/>
      <c r="BCN92" s="58"/>
      <c r="BCO92" s="58"/>
      <c r="BCP92" s="58"/>
      <c r="BCQ92" s="58"/>
      <c r="BCR92" s="58"/>
      <c r="BCS92" s="58"/>
      <c r="BCT92" s="58"/>
      <c r="BCU92" s="58"/>
      <c r="BCV92" s="58"/>
      <c r="BCW92" s="58"/>
      <c r="BCX92" s="58"/>
      <c r="BCY92" s="58"/>
      <c r="BCZ92" s="58"/>
      <c r="BDA92" s="58"/>
      <c r="BDB92" s="58"/>
      <c r="BDC92" s="58"/>
      <c r="BDD92" s="58"/>
      <c r="BDE92" s="58"/>
      <c r="BDF92" s="58"/>
      <c r="BDG92" s="58"/>
      <c r="BDH92" s="58"/>
      <c r="BDI92" s="58"/>
      <c r="BDJ92" s="58"/>
      <c r="BDK92" s="58"/>
      <c r="BDL92" s="58"/>
      <c r="BDM92" s="58"/>
      <c r="BDN92" s="58"/>
      <c r="BDO92" s="58"/>
      <c r="BDP92" s="58"/>
      <c r="BDQ92" s="58"/>
      <c r="BDR92" s="58"/>
      <c r="BDS92" s="58"/>
      <c r="BDT92" s="58"/>
      <c r="BDU92" s="58"/>
      <c r="BDV92" s="58"/>
      <c r="BDW92" s="58"/>
      <c r="BDX92" s="58"/>
      <c r="BDY92" s="58"/>
      <c r="BDZ92" s="58"/>
      <c r="BEA92" s="58"/>
      <c r="BEB92" s="58"/>
      <c r="BEC92" s="58"/>
      <c r="BED92" s="58"/>
      <c r="BEE92" s="58"/>
      <c r="BEF92" s="58"/>
      <c r="BEG92" s="58"/>
      <c r="BEH92" s="58"/>
      <c r="BEI92" s="58"/>
      <c r="BEJ92" s="58"/>
      <c r="BEK92" s="58"/>
      <c r="BEL92" s="58"/>
      <c r="BEM92" s="58"/>
      <c r="BEN92" s="58"/>
      <c r="BEO92" s="58"/>
      <c r="BEP92" s="58"/>
      <c r="BEQ92" s="58"/>
      <c r="BER92" s="58"/>
      <c r="BES92" s="58"/>
      <c r="BET92" s="58"/>
      <c r="BEU92" s="58"/>
      <c r="BEV92" s="58"/>
      <c r="BEW92" s="58"/>
      <c r="BEX92" s="58"/>
      <c r="BEY92" s="58"/>
      <c r="BEZ92" s="58"/>
      <c r="BFA92" s="58"/>
      <c r="BFB92" s="58"/>
      <c r="BFC92" s="58"/>
      <c r="BFD92" s="58"/>
      <c r="BFE92" s="58"/>
      <c r="BFF92" s="58"/>
      <c r="BFG92" s="58"/>
      <c r="BFH92" s="58"/>
    </row>
    <row r="93" spans="1:1516" s="54" customFormat="1" ht="13.5">
      <c r="A93" s="192" t="s">
        <v>87</v>
      </c>
      <c r="B93" s="193"/>
      <c r="C93" s="193"/>
      <c r="D93" s="194"/>
      <c r="E93" s="326"/>
      <c r="F93" s="327"/>
      <c r="G93" s="114"/>
      <c r="H93" s="301">
        <f>E77-H77+H52</f>
        <v>-1</v>
      </c>
      <c r="I93" s="302"/>
      <c r="J93" s="114"/>
      <c r="K93" s="301">
        <f>H77-K77+K52</f>
        <v>-1</v>
      </c>
      <c r="L93" s="302"/>
      <c r="M93" s="109"/>
      <c r="N93" s="301">
        <f>K77-N77+N52</f>
        <v>-1</v>
      </c>
      <c r="O93" s="302"/>
      <c r="P93" s="110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  <c r="IV93" s="58"/>
      <c r="IW93" s="58"/>
      <c r="IX93" s="58"/>
      <c r="IY93" s="58"/>
      <c r="IZ93" s="58"/>
      <c r="JA93" s="58"/>
      <c r="JB93" s="58"/>
      <c r="JC93" s="58"/>
      <c r="JD93" s="58"/>
      <c r="JE93" s="58"/>
      <c r="JF93" s="58"/>
      <c r="JG93" s="58"/>
      <c r="JH93" s="58"/>
      <c r="JI93" s="58"/>
      <c r="JJ93" s="58"/>
      <c r="JK93" s="58"/>
      <c r="JL93" s="58"/>
      <c r="JM93" s="58"/>
      <c r="JN93" s="58"/>
      <c r="JO93" s="58"/>
      <c r="JP93" s="58"/>
      <c r="JQ93" s="58"/>
      <c r="JR93" s="58"/>
      <c r="JS93" s="58"/>
      <c r="JT93" s="58"/>
      <c r="JU93" s="58"/>
      <c r="JV93" s="58"/>
      <c r="JW93" s="58"/>
      <c r="JX93" s="58"/>
      <c r="JY93" s="58"/>
      <c r="JZ93" s="58"/>
      <c r="KA93" s="58"/>
      <c r="KB93" s="58"/>
      <c r="KC93" s="58"/>
      <c r="KD93" s="58"/>
      <c r="KE93" s="58"/>
      <c r="KF93" s="58"/>
      <c r="KG93" s="58"/>
      <c r="KH93" s="58"/>
      <c r="KI93" s="58"/>
      <c r="KJ93" s="58"/>
      <c r="KK93" s="58"/>
      <c r="KL93" s="58"/>
      <c r="KM93" s="58"/>
      <c r="KN93" s="58"/>
      <c r="KO93" s="58"/>
      <c r="KP93" s="58"/>
      <c r="KQ93" s="58"/>
      <c r="KR93" s="58"/>
      <c r="KS93" s="58"/>
      <c r="KT93" s="58"/>
      <c r="KU93" s="58"/>
      <c r="KV93" s="58"/>
      <c r="KW93" s="58"/>
      <c r="KX93" s="58"/>
      <c r="KY93" s="58"/>
      <c r="KZ93" s="58"/>
      <c r="LA93" s="58"/>
      <c r="LB93" s="58"/>
      <c r="LC93" s="58"/>
      <c r="LD93" s="58"/>
      <c r="LE93" s="58"/>
      <c r="LF93" s="58"/>
      <c r="LG93" s="58"/>
      <c r="LH93" s="58"/>
      <c r="LI93" s="58"/>
      <c r="LJ93" s="58"/>
      <c r="LK93" s="58"/>
      <c r="LL93" s="58"/>
      <c r="LM93" s="58"/>
      <c r="LN93" s="58"/>
      <c r="LO93" s="58"/>
      <c r="LP93" s="58"/>
      <c r="LQ93" s="58"/>
      <c r="LR93" s="58"/>
      <c r="LS93" s="58"/>
      <c r="LT93" s="58"/>
      <c r="LU93" s="58"/>
      <c r="LV93" s="58"/>
      <c r="LW93" s="58"/>
      <c r="LX93" s="58"/>
      <c r="LY93" s="58"/>
      <c r="LZ93" s="58"/>
      <c r="MA93" s="58"/>
      <c r="MB93" s="58"/>
      <c r="MC93" s="58"/>
      <c r="MD93" s="58"/>
      <c r="ME93" s="58"/>
      <c r="MF93" s="58"/>
      <c r="MG93" s="58"/>
      <c r="MH93" s="58"/>
      <c r="MI93" s="58"/>
      <c r="MJ93" s="58"/>
      <c r="MK93" s="58"/>
      <c r="ML93" s="58"/>
      <c r="MM93" s="58"/>
      <c r="MN93" s="58"/>
      <c r="MO93" s="58"/>
      <c r="MP93" s="58"/>
      <c r="MQ93" s="58"/>
      <c r="MR93" s="58"/>
      <c r="MS93" s="58"/>
      <c r="MT93" s="58"/>
      <c r="MU93" s="58"/>
      <c r="MV93" s="58"/>
      <c r="MW93" s="58"/>
      <c r="MX93" s="58"/>
      <c r="MY93" s="58"/>
      <c r="MZ93" s="58"/>
      <c r="NA93" s="58"/>
      <c r="NB93" s="58"/>
      <c r="NC93" s="58"/>
      <c r="ND93" s="58"/>
      <c r="NE93" s="58"/>
      <c r="NF93" s="58"/>
      <c r="NG93" s="58"/>
      <c r="NH93" s="58"/>
      <c r="NI93" s="58"/>
      <c r="NJ93" s="58"/>
      <c r="NK93" s="58"/>
      <c r="NL93" s="58"/>
      <c r="NM93" s="58"/>
      <c r="NN93" s="58"/>
      <c r="NO93" s="58"/>
      <c r="NP93" s="58"/>
      <c r="NQ93" s="58"/>
      <c r="NR93" s="58"/>
      <c r="NS93" s="58"/>
      <c r="NT93" s="58"/>
      <c r="NU93" s="58"/>
      <c r="NV93" s="58"/>
      <c r="NW93" s="58"/>
      <c r="NX93" s="58"/>
      <c r="NY93" s="58"/>
      <c r="NZ93" s="58"/>
      <c r="OA93" s="58"/>
      <c r="OB93" s="58"/>
      <c r="OC93" s="58"/>
      <c r="OD93" s="58"/>
      <c r="OE93" s="58"/>
      <c r="OF93" s="58"/>
      <c r="OG93" s="58"/>
      <c r="OH93" s="58"/>
      <c r="OI93" s="58"/>
      <c r="OJ93" s="58"/>
      <c r="OK93" s="58"/>
      <c r="OL93" s="58"/>
      <c r="OM93" s="58"/>
      <c r="ON93" s="58"/>
      <c r="OO93" s="58"/>
      <c r="OP93" s="58"/>
      <c r="OQ93" s="58"/>
      <c r="OR93" s="58"/>
      <c r="OS93" s="58"/>
      <c r="OT93" s="58"/>
      <c r="OU93" s="58"/>
      <c r="OV93" s="58"/>
      <c r="OW93" s="58"/>
      <c r="OX93" s="58"/>
      <c r="OY93" s="58"/>
      <c r="OZ93" s="58"/>
      <c r="PA93" s="58"/>
      <c r="PB93" s="58"/>
      <c r="PC93" s="58"/>
      <c r="PD93" s="58"/>
      <c r="PE93" s="58"/>
      <c r="PF93" s="58"/>
      <c r="PG93" s="58"/>
      <c r="PH93" s="58"/>
      <c r="PI93" s="58"/>
      <c r="PJ93" s="58"/>
      <c r="PK93" s="58"/>
      <c r="PL93" s="58"/>
      <c r="PM93" s="58"/>
      <c r="PN93" s="58"/>
      <c r="PO93" s="58"/>
      <c r="PP93" s="58"/>
      <c r="PQ93" s="58"/>
      <c r="PR93" s="58"/>
      <c r="PS93" s="58"/>
      <c r="PT93" s="58"/>
      <c r="PU93" s="58"/>
      <c r="PV93" s="58"/>
      <c r="PW93" s="58"/>
      <c r="PX93" s="58"/>
      <c r="PY93" s="58"/>
      <c r="PZ93" s="58"/>
      <c r="QA93" s="58"/>
      <c r="QB93" s="58"/>
      <c r="QC93" s="58"/>
      <c r="QD93" s="58"/>
      <c r="QE93" s="58"/>
      <c r="QF93" s="58"/>
      <c r="QG93" s="58"/>
      <c r="QH93" s="58"/>
      <c r="QI93" s="58"/>
      <c r="QJ93" s="58"/>
      <c r="QK93" s="58"/>
      <c r="QL93" s="58"/>
      <c r="QM93" s="58"/>
      <c r="QN93" s="58"/>
      <c r="QO93" s="58"/>
      <c r="QP93" s="58"/>
      <c r="QQ93" s="58"/>
      <c r="QR93" s="58"/>
      <c r="QS93" s="58"/>
      <c r="QT93" s="58"/>
      <c r="QU93" s="58"/>
      <c r="QV93" s="58"/>
      <c r="QW93" s="58"/>
      <c r="QX93" s="58"/>
      <c r="QY93" s="58"/>
      <c r="QZ93" s="58"/>
      <c r="RA93" s="58"/>
      <c r="RB93" s="58"/>
      <c r="RC93" s="58"/>
      <c r="RD93" s="58"/>
      <c r="RE93" s="58"/>
      <c r="RF93" s="58"/>
      <c r="RG93" s="58"/>
      <c r="RH93" s="58"/>
      <c r="RI93" s="58"/>
      <c r="RJ93" s="58"/>
      <c r="RK93" s="58"/>
      <c r="RL93" s="58"/>
      <c r="RM93" s="58"/>
      <c r="RN93" s="58"/>
      <c r="RO93" s="58"/>
      <c r="RP93" s="58"/>
      <c r="RQ93" s="58"/>
      <c r="RR93" s="58"/>
      <c r="RS93" s="58"/>
      <c r="RT93" s="58"/>
      <c r="RU93" s="58"/>
      <c r="RV93" s="58"/>
      <c r="RW93" s="58"/>
      <c r="RX93" s="58"/>
      <c r="RY93" s="58"/>
      <c r="RZ93" s="58"/>
      <c r="SA93" s="58"/>
      <c r="SB93" s="58"/>
      <c r="SC93" s="58"/>
      <c r="SD93" s="58"/>
      <c r="SE93" s="58"/>
      <c r="SF93" s="58"/>
      <c r="SG93" s="58"/>
      <c r="SH93" s="58"/>
      <c r="SI93" s="58"/>
      <c r="SJ93" s="58"/>
      <c r="SK93" s="58"/>
      <c r="SL93" s="58"/>
      <c r="SM93" s="58"/>
      <c r="SN93" s="58"/>
      <c r="SO93" s="58"/>
      <c r="SP93" s="58"/>
      <c r="SQ93" s="58"/>
      <c r="SR93" s="58"/>
      <c r="SS93" s="58"/>
      <c r="ST93" s="58"/>
      <c r="SU93" s="58"/>
      <c r="SV93" s="58"/>
      <c r="SW93" s="58"/>
      <c r="SX93" s="58"/>
      <c r="SY93" s="58"/>
      <c r="SZ93" s="58"/>
      <c r="TA93" s="58"/>
      <c r="TB93" s="58"/>
      <c r="TC93" s="58"/>
      <c r="TD93" s="58"/>
      <c r="TE93" s="58"/>
      <c r="TF93" s="58"/>
      <c r="TG93" s="58"/>
      <c r="TH93" s="58"/>
      <c r="TI93" s="58"/>
      <c r="TJ93" s="58"/>
      <c r="TK93" s="58"/>
      <c r="TL93" s="58"/>
      <c r="TM93" s="58"/>
      <c r="TN93" s="58"/>
      <c r="TO93" s="58"/>
      <c r="TP93" s="58"/>
      <c r="TQ93" s="58"/>
      <c r="TR93" s="58"/>
      <c r="TS93" s="58"/>
      <c r="TT93" s="58"/>
      <c r="TU93" s="58"/>
      <c r="TV93" s="58"/>
      <c r="TW93" s="58"/>
      <c r="TX93" s="58"/>
      <c r="TY93" s="58"/>
      <c r="TZ93" s="58"/>
      <c r="UA93" s="58"/>
      <c r="UB93" s="58"/>
      <c r="UC93" s="58"/>
      <c r="UD93" s="58"/>
      <c r="UE93" s="58"/>
      <c r="UF93" s="58"/>
      <c r="UG93" s="58"/>
      <c r="UH93" s="58"/>
      <c r="UI93" s="58"/>
      <c r="UJ93" s="58"/>
      <c r="UK93" s="58"/>
      <c r="UL93" s="58"/>
      <c r="UM93" s="58"/>
      <c r="UN93" s="58"/>
      <c r="UO93" s="58"/>
      <c r="UP93" s="58"/>
      <c r="UQ93" s="58"/>
      <c r="UR93" s="58"/>
      <c r="US93" s="58"/>
      <c r="UT93" s="58"/>
      <c r="UU93" s="58"/>
      <c r="UV93" s="58"/>
      <c r="UW93" s="58"/>
      <c r="UX93" s="58"/>
      <c r="UY93" s="58"/>
      <c r="UZ93" s="58"/>
      <c r="VA93" s="58"/>
      <c r="VB93" s="58"/>
      <c r="VC93" s="58"/>
      <c r="VD93" s="58"/>
      <c r="VE93" s="58"/>
      <c r="VF93" s="58"/>
      <c r="VG93" s="58"/>
      <c r="VH93" s="58"/>
      <c r="VI93" s="58"/>
      <c r="VJ93" s="58"/>
      <c r="VK93" s="58"/>
      <c r="VL93" s="58"/>
      <c r="VM93" s="58"/>
      <c r="VN93" s="58"/>
      <c r="VO93" s="58"/>
      <c r="VP93" s="58"/>
      <c r="VQ93" s="58"/>
      <c r="VR93" s="58"/>
      <c r="VS93" s="58"/>
      <c r="VT93" s="58"/>
      <c r="VU93" s="58"/>
      <c r="VV93" s="58"/>
      <c r="VW93" s="58"/>
      <c r="VX93" s="58"/>
      <c r="VY93" s="58"/>
      <c r="VZ93" s="58"/>
      <c r="WA93" s="58"/>
      <c r="WB93" s="58"/>
      <c r="WC93" s="58"/>
      <c r="WD93" s="58"/>
      <c r="WE93" s="58"/>
      <c r="WF93" s="58"/>
      <c r="WG93" s="58"/>
      <c r="WH93" s="58"/>
      <c r="WI93" s="58"/>
      <c r="WJ93" s="58"/>
      <c r="WK93" s="58"/>
      <c r="WL93" s="58"/>
      <c r="WM93" s="58"/>
      <c r="WN93" s="58"/>
      <c r="WO93" s="58"/>
      <c r="WP93" s="58"/>
      <c r="WQ93" s="58"/>
      <c r="WR93" s="58"/>
      <c r="WS93" s="58"/>
      <c r="WT93" s="58"/>
      <c r="WU93" s="58"/>
      <c r="WV93" s="58"/>
      <c r="WW93" s="58"/>
      <c r="WX93" s="58"/>
      <c r="WY93" s="58"/>
      <c r="WZ93" s="58"/>
      <c r="XA93" s="58"/>
      <c r="XB93" s="58"/>
      <c r="XC93" s="58"/>
      <c r="XD93" s="58"/>
      <c r="XE93" s="58"/>
      <c r="XF93" s="58"/>
      <c r="XG93" s="58"/>
      <c r="XH93" s="58"/>
      <c r="XI93" s="58"/>
      <c r="XJ93" s="58"/>
      <c r="XK93" s="58"/>
      <c r="XL93" s="58"/>
      <c r="XM93" s="58"/>
      <c r="XN93" s="58"/>
      <c r="XO93" s="58"/>
      <c r="XP93" s="58"/>
      <c r="XQ93" s="58"/>
      <c r="XR93" s="58"/>
      <c r="XS93" s="58"/>
      <c r="XT93" s="58"/>
      <c r="XU93" s="58"/>
      <c r="XV93" s="58"/>
      <c r="XW93" s="58"/>
      <c r="XX93" s="58"/>
      <c r="XY93" s="58"/>
      <c r="XZ93" s="58"/>
      <c r="YA93" s="58"/>
      <c r="YB93" s="58"/>
      <c r="YC93" s="58"/>
      <c r="YD93" s="58"/>
      <c r="YE93" s="58"/>
      <c r="YF93" s="58"/>
      <c r="YG93" s="58"/>
      <c r="YH93" s="58"/>
      <c r="YI93" s="58"/>
      <c r="YJ93" s="58"/>
      <c r="YK93" s="58"/>
      <c r="YL93" s="58"/>
      <c r="YM93" s="58"/>
      <c r="YN93" s="58"/>
      <c r="YO93" s="58"/>
      <c r="YP93" s="58"/>
      <c r="YQ93" s="58"/>
      <c r="YR93" s="58"/>
      <c r="YS93" s="58"/>
      <c r="YT93" s="58"/>
      <c r="YU93" s="58"/>
      <c r="YV93" s="58"/>
      <c r="YW93" s="58"/>
      <c r="YX93" s="58"/>
      <c r="YY93" s="58"/>
      <c r="YZ93" s="58"/>
      <c r="ZA93" s="58"/>
      <c r="ZB93" s="58"/>
      <c r="ZC93" s="58"/>
      <c r="ZD93" s="58"/>
      <c r="ZE93" s="58"/>
      <c r="ZF93" s="58"/>
      <c r="ZG93" s="58"/>
      <c r="ZH93" s="58"/>
      <c r="ZI93" s="58"/>
      <c r="ZJ93" s="58"/>
      <c r="ZK93" s="58"/>
      <c r="ZL93" s="58"/>
      <c r="ZM93" s="58"/>
      <c r="ZN93" s="58"/>
      <c r="ZO93" s="58"/>
      <c r="ZP93" s="58"/>
      <c r="ZQ93" s="58"/>
      <c r="ZR93" s="58"/>
      <c r="ZS93" s="58"/>
      <c r="ZT93" s="58"/>
      <c r="ZU93" s="58"/>
      <c r="ZV93" s="58"/>
      <c r="ZW93" s="58"/>
      <c r="ZX93" s="58"/>
      <c r="ZY93" s="58"/>
      <c r="ZZ93" s="58"/>
      <c r="AAA93" s="58"/>
      <c r="AAB93" s="58"/>
      <c r="AAC93" s="58"/>
      <c r="AAD93" s="58"/>
      <c r="AAE93" s="58"/>
      <c r="AAF93" s="58"/>
      <c r="AAG93" s="58"/>
      <c r="AAH93" s="58"/>
      <c r="AAI93" s="58"/>
      <c r="AAJ93" s="58"/>
      <c r="AAK93" s="58"/>
      <c r="AAL93" s="58"/>
      <c r="AAM93" s="58"/>
      <c r="AAN93" s="58"/>
      <c r="AAO93" s="58"/>
      <c r="AAP93" s="58"/>
      <c r="AAQ93" s="58"/>
      <c r="AAR93" s="58"/>
      <c r="AAS93" s="58"/>
      <c r="AAT93" s="58"/>
      <c r="AAU93" s="58"/>
      <c r="AAV93" s="58"/>
      <c r="AAW93" s="58"/>
      <c r="AAX93" s="58"/>
      <c r="AAY93" s="58"/>
      <c r="AAZ93" s="58"/>
      <c r="ABA93" s="58"/>
      <c r="ABB93" s="58"/>
      <c r="ABC93" s="58"/>
      <c r="ABD93" s="58"/>
      <c r="ABE93" s="58"/>
      <c r="ABF93" s="58"/>
      <c r="ABG93" s="58"/>
      <c r="ABH93" s="58"/>
      <c r="ABI93" s="58"/>
      <c r="ABJ93" s="58"/>
      <c r="ABK93" s="58"/>
      <c r="ABL93" s="58"/>
      <c r="ABM93" s="58"/>
      <c r="ABN93" s="58"/>
      <c r="ABO93" s="58"/>
      <c r="ABP93" s="58"/>
      <c r="ABQ93" s="58"/>
      <c r="ABR93" s="58"/>
      <c r="ABS93" s="58"/>
      <c r="ABT93" s="58"/>
      <c r="ABU93" s="58"/>
      <c r="ABV93" s="58"/>
      <c r="ABW93" s="58"/>
      <c r="ABX93" s="58"/>
      <c r="ABY93" s="58"/>
      <c r="ABZ93" s="58"/>
      <c r="ACA93" s="58"/>
      <c r="ACB93" s="58"/>
      <c r="ACC93" s="58"/>
      <c r="ACD93" s="58"/>
      <c r="ACE93" s="58"/>
      <c r="ACF93" s="58"/>
      <c r="ACG93" s="58"/>
      <c r="ACH93" s="58"/>
      <c r="ACI93" s="58"/>
      <c r="ACJ93" s="58"/>
      <c r="ACK93" s="58"/>
      <c r="ACL93" s="58"/>
      <c r="ACM93" s="58"/>
      <c r="ACN93" s="58"/>
      <c r="ACO93" s="58"/>
      <c r="ACP93" s="58"/>
      <c r="ACQ93" s="58"/>
      <c r="ACR93" s="58"/>
      <c r="ACS93" s="58"/>
      <c r="ACT93" s="58"/>
      <c r="ACU93" s="58"/>
      <c r="ACV93" s="58"/>
      <c r="ACW93" s="58"/>
      <c r="ACX93" s="58"/>
      <c r="ACY93" s="58"/>
      <c r="ACZ93" s="58"/>
      <c r="ADA93" s="58"/>
      <c r="ADB93" s="58"/>
      <c r="ADC93" s="58"/>
      <c r="ADD93" s="58"/>
      <c r="ADE93" s="58"/>
      <c r="ADF93" s="58"/>
      <c r="ADG93" s="58"/>
      <c r="ADH93" s="58"/>
      <c r="ADI93" s="58"/>
      <c r="ADJ93" s="58"/>
      <c r="ADK93" s="58"/>
      <c r="ADL93" s="58"/>
      <c r="ADM93" s="58"/>
      <c r="ADN93" s="58"/>
      <c r="ADO93" s="58"/>
      <c r="ADP93" s="58"/>
      <c r="ADQ93" s="58"/>
      <c r="ADR93" s="58"/>
      <c r="ADS93" s="58"/>
      <c r="ADT93" s="58"/>
      <c r="ADU93" s="58"/>
      <c r="ADV93" s="58"/>
      <c r="ADW93" s="58"/>
      <c r="ADX93" s="58"/>
      <c r="ADY93" s="58"/>
      <c r="ADZ93" s="58"/>
      <c r="AEA93" s="58"/>
      <c r="AEB93" s="58"/>
      <c r="AEC93" s="58"/>
      <c r="AED93" s="58"/>
      <c r="AEE93" s="58"/>
      <c r="AEF93" s="58"/>
      <c r="AEG93" s="58"/>
      <c r="AEH93" s="58"/>
      <c r="AEI93" s="58"/>
      <c r="AEJ93" s="58"/>
      <c r="AEK93" s="58"/>
      <c r="AEL93" s="58"/>
      <c r="AEM93" s="58"/>
      <c r="AEN93" s="58"/>
      <c r="AEO93" s="58"/>
      <c r="AEP93" s="58"/>
      <c r="AEQ93" s="58"/>
      <c r="AER93" s="58"/>
      <c r="AES93" s="58"/>
      <c r="AET93" s="58"/>
      <c r="AEU93" s="58"/>
      <c r="AEV93" s="58"/>
      <c r="AEW93" s="58"/>
      <c r="AEX93" s="58"/>
      <c r="AEY93" s="58"/>
      <c r="AEZ93" s="58"/>
      <c r="AFA93" s="58"/>
      <c r="AFB93" s="58"/>
      <c r="AFC93" s="58"/>
      <c r="AFD93" s="58"/>
      <c r="AFE93" s="58"/>
      <c r="AFF93" s="58"/>
      <c r="AFG93" s="58"/>
      <c r="AFH93" s="58"/>
      <c r="AFI93" s="58"/>
      <c r="AFJ93" s="58"/>
      <c r="AFK93" s="58"/>
      <c r="AFL93" s="58"/>
      <c r="AFM93" s="58"/>
      <c r="AFN93" s="58"/>
      <c r="AFO93" s="58"/>
      <c r="AFP93" s="58"/>
      <c r="AFQ93" s="58"/>
      <c r="AFR93" s="58"/>
      <c r="AFS93" s="58"/>
      <c r="AFT93" s="58"/>
      <c r="AFU93" s="58"/>
      <c r="AFV93" s="58"/>
      <c r="AFW93" s="58"/>
      <c r="AFX93" s="58"/>
      <c r="AFY93" s="58"/>
      <c r="AFZ93" s="58"/>
      <c r="AGA93" s="58"/>
      <c r="AGB93" s="58"/>
      <c r="AGC93" s="58"/>
      <c r="AGD93" s="58"/>
      <c r="AGE93" s="58"/>
      <c r="AGF93" s="58"/>
      <c r="AGG93" s="58"/>
      <c r="AGH93" s="58"/>
      <c r="AGI93" s="58"/>
      <c r="AGJ93" s="58"/>
      <c r="AGK93" s="58"/>
      <c r="AGL93" s="58"/>
      <c r="AGM93" s="58"/>
      <c r="AGN93" s="58"/>
      <c r="AGO93" s="58"/>
      <c r="AGP93" s="58"/>
      <c r="AGQ93" s="58"/>
      <c r="AGR93" s="58"/>
      <c r="AGS93" s="58"/>
      <c r="AGT93" s="58"/>
      <c r="AGU93" s="58"/>
      <c r="AGV93" s="58"/>
      <c r="AGW93" s="58"/>
      <c r="AGX93" s="58"/>
      <c r="AGY93" s="58"/>
      <c r="AGZ93" s="58"/>
      <c r="AHA93" s="58"/>
      <c r="AHB93" s="58"/>
      <c r="AHC93" s="58"/>
      <c r="AHD93" s="58"/>
      <c r="AHE93" s="58"/>
      <c r="AHF93" s="58"/>
      <c r="AHG93" s="58"/>
      <c r="AHH93" s="58"/>
      <c r="AHI93" s="58"/>
      <c r="AHJ93" s="58"/>
      <c r="AHK93" s="58"/>
      <c r="AHL93" s="58"/>
      <c r="AHM93" s="58"/>
      <c r="AHN93" s="58"/>
      <c r="AHO93" s="58"/>
      <c r="AHP93" s="58"/>
      <c r="AHQ93" s="58"/>
      <c r="AHR93" s="58"/>
      <c r="AHS93" s="58"/>
      <c r="AHT93" s="58"/>
      <c r="AHU93" s="58"/>
      <c r="AHV93" s="58"/>
      <c r="AHW93" s="58"/>
      <c r="AHX93" s="58"/>
      <c r="AHY93" s="58"/>
      <c r="AHZ93" s="58"/>
      <c r="AIA93" s="58"/>
      <c r="AIB93" s="58"/>
      <c r="AIC93" s="58"/>
      <c r="AID93" s="58"/>
      <c r="AIE93" s="58"/>
      <c r="AIF93" s="58"/>
      <c r="AIG93" s="58"/>
      <c r="AIH93" s="58"/>
      <c r="AII93" s="58"/>
      <c r="AIJ93" s="58"/>
      <c r="AIK93" s="58"/>
      <c r="AIL93" s="58"/>
      <c r="AIM93" s="58"/>
      <c r="AIN93" s="58"/>
      <c r="AIO93" s="58"/>
      <c r="AIP93" s="58"/>
      <c r="AIQ93" s="58"/>
      <c r="AIR93" s="58"/>
      <c r="AIS93" s="58"/>
      <c r="AIT93" s="58"/>
      <c r="AIU93" s="58"/>
      <c r="AIV93" s="58"/>
      <c r="AIW93" s="58"/>
      <c r="AIX93" s="58"/>
      <c r="AIY93" s="58"/>
      <c r="AIZ93" s="58"/>
      <c r="AJA93" s="58"/>
      <c r="AJB93" s="58"/>
      <c r="AJC93" s="58"/>
      <c r="AJD93" s="58"/>
      <c r="AJE93" s="58"/>
      <c r="AJF93" s="58"/>
      <c r="AJG93" s="58"/>
      <c r="AJH93" s="58"/>
      <c r="AJI93" s="58"/>
      <c r="AJJ93" s="58"/>
      <c r="AJK93" s="58"/>
      <c r="AJL93" s="58"/>
      <c r="AJM93" s="58"/>
      <c r="AJN93" s="58"/>
      <c r="AJO93" s="58"/>
      <c r="AJP93" s="58"/>
      <c r="AJQ93" s="58"/>
      <c r="AJR93" s="58"/>
      <c r="AJS93" s="58"/>
      <c r="AJT93" s="58"/>
      <c r="AJU93" s="58"/>
      <c r="AJV93" s="58"/>
      <c r="AJW93" s="58"/>
      <c r="AJX93" s="58"/>
      <c r="AJY93" s="58"/>
      <c r="AJZ93" s="58"/>
      <c r="AKA93" s="58"/>
      <c r="AKB93" s="58"/>
      <c r="AKC93" s="58"/>
      <c r="AKD93" s="58"/>
      <c r="AKE93" s="58"/>
      <c r="AKF93" s="58"/>
      <c r="AKG93" s="58"/>
      <c r="AKH93" s="58"/>
      <c r="AKI93" s="58"/>
      <c r="AKJ93" s="58"/>
      <c r="AKK93" s="58"/>
      <c r="AKL93" s="58"/>
      <c r="AKM93" s="58"/>
      <c r="AKN93" s="58"/>
      <c r="AKO93" s="58"/>
      <c r="AKP93" s="58"/>
      <c r="AKQ93" s="58"/>
      <c r="AKR93" s="58"/>
      <c r="AKS93" s="58"/>
      <c r="AKT93" s="58"/>
      <c r="AKU93" s="58"/>
      <c r="AKV93" s="58"/>
      <c r="AKW93" s="58"/>
      <c r="AKX93" s="58"/>
      <c r="AKY93" s="58"/>
      <c r="AKZ93" s="58"/>
      <c r="ALA93" s="58"/>
      <c r="ALB93" s="58"/>
      <c r="ALC93" s="58"/>
      <c r="ALD93" s="58"/>
      <c r="ALE93" s="58"/>
      <c r="ALF93" s="58"/>
      <c r="ALG93" s="58"/>
      <c r="ALH93" s="58"/>
      <c r="ALI93" s="58"/>
      <c r="ALJ93" s="58"/>
      <c r="ALK93" s="58"/>
      <c r="ALL93" s="58"/>
      <c r="ALM93" s="58"/>
      <c r="ALN93" s="58"/>
      <c r="ALO93" s="58"/>
      <c r="ALP93" s="58"/>
      <c r="ALQ93" s="58"/>
      <c r="ALR93" s="58"/>
      <c r="ALS93" s="58"/>
      <c r="ALT93" s="58"/>
      <c r="ALU93" s="58"/>
      <c r="ALV93" s="58"/>
      <c r="ALW93" s="58"/>
      <c r="ALX93" s="58"/>
      <c r="ALY93" s="58"/>
      <c r="ALZ93" s="58"/>
      <c r="AMA93" s="58"/>
      <c r="AMB93" s="58"/>
      <c r="AMC93" s="58"/>
      <c r="AMD93" s="58"/>
      <c r="AME93" s="58"/>
      <c r="AMF93" s="58"/>
      <c r="AMG93" s="58"/>
      <c r="AMH93" s="58"/>
      <c r="AMI93" s="58"/>
      <c r="AMJ93" s="58"/>
      <c r="AMK93" s="58"/>
      <c r="AML93" s="58"/>
      <c r="AMM93" s="58"/>
      <c r="AMN93" s="58"/>
      <c r="AMO93" s="58"/>
      <c r="AMP93" s="58"/>
      <c r="AMQ93" s="58"/>
      <c r="AMR93" s="58"/>
      <c r="AMS93" s="58"/>
      <c r="AMT93" s="58"/>
      <c r="AMU93" s="58"/>
      <c r="AMV93" s="58"/>
      <c r="AMW93" s="58"/>
      <c r="AMX93" s="58"/>
      <c r="AMY93" s="58"/>
      <c r="AMZ93" s="58"/>
      <c r="ANA93" s="58"/>
      <c r="ANB93" s="58"/>
      <c r="ANC93" s="58"/>
      <c r="AND93" s="58"/>
      <c r="ANE93" s="58"/>
      <c r="ANF93" s="58"/>
      <c r="ANG93" s="58"/>
      <c r="ANH93" s="58"/>
      <c r="ANI93" s="58"/>
      <c r="ANJ93" s="58"/>
      <c r="ANK93" s="58"/>
      <c r="ANL93" s="58"/>
      <c r="ANM93" s="58"/>
      <c r="ANN93" s="58"/>
      <c r="ANO93" s="58"/>
      <c r="ANP93" s="58"/>
      <c r="ANQ93" s="58"/>
      <c r="ANR93" s="58"/>
      <c r="ANS93" s="58"/>
      <c r="ANT93" s="58"/>
      <c r="ANU93" s="58"/>
      <c r="ANV93" s="58"/>
      <c r="ANW93" s="58"/>
      <c r="ANX93" s="58"/>
      <c r="ANY93" s="58"/>
      <c r="ANZ93" s="58"/>
      <c r="AOA93" s="58"/>
      <c r="AOB93" s="58"/>
      <c r="AOC93" s="58"/>
      <c r="AOD93" s="58"/>
      <c r="AOE93" s="58"/>
      <c r="AOF93" s="58"/>
      <c r="AOG93" s="58"/>
      <c r="AOH93" s="58"/>
      <c r="AOI93" s="58"/>
      <c r="AOJ93" s="58"/>
      <c r="AOK93" s="58"/>
      <c r="AOL93" s="58"/>
      <c r="AOM93" s="58"/>
      <c r="AON93" s="58"/>
      <c r="AOO93" s="58"/>
      <c r="AOP93" s="58"/>
      <c r="AOQ93" s="58"/>
      <c r="AOR93" s="58"/>
      <c r="AOS93" s="58"/>
      <c r="AOT93" s="58"/>
      <c r="AOU93" s="58"/>
      <c r="AOV93" s="58"/>
      <c r="AOW93" s="58"/>
      <c r="AOX93" s="58"/>
      <c r="AOY93" s="58"/>
      <c r="AOZ93" s="58"/>
      <c r="APA93" s="58"/>
      <c r="APB93" s="58"/>
      <c r="APC93" s="58"/>
      <c r="APD93" s="58"/>
      <c r="APE93" s="58"/>
      <c r="APF93" s="58"/>
      <c r="APG93" s="58"/>
      <c r="APH93" s="58"/>
      <c r="API93" s="58"/>
      <c r="APJ93" s="58"/>
      <c r="APK93" s="58"/>
      <c r="APL93" s="58"/>
      <c r="APM93" s="58"/>
      <c r="APN93" s="58"/>
      <c r="APO93" s="58"/>
      <c r="APP93" s="58"/>
      <c r="APQ93" s="58"/>
      <c r="APR93" s="58"/>
      <c r="APS93" s="58"/>
      <c r="APT93" s="58"/>
      <c r="APU93" s="58"/>
      <c r="APV93" s="58"/>
      <c r="APW93" s="58"/>
      <c r="APX93" s="58"/>
      <c r="APY93" s="58"/>
      <c r="APZ93" s="58"/>
      <c r="AQA93" s="58"/>
      <c r="AQB93" s="58"/>
      <c r="AQC93" s="58"/>
      <c r="AQD93" s="58"/>
      <c r="AQE93" s="58"/>
      <c r="AQF93" s="58"/>
      <c r="AQG93" s="58"/>
      <c r="AQH93" s="58"/>
      <c r="AQI93" s="58"/>
      <c r="AQJ93" s="58"/>
      <c r="AQK93" s="58"/>
      <c r="AQL93" s="58"/>
      <c r="AQM93" s="58"/>
      <c r="AQN93" s="58"/>
      <c r="AQO93" s="58"/>
      <c r="AQP93" s="58"/>
      <c r="AQQ93" s="58"/>
      <c r="AQR93" s="58"/>
      <c r="AQS93" s="58"/>
      <c r="AQT93" s="58"/>
      <c r="AQU93" s="58"/>
      <c r="AQV93" s="58"/>
      <c r="AQW93" s="58"/>
      <c r="AQX93" s="58"/>
      <c r="AQY93" s="58"/>
      <c r="AQZ93" s="58"/>
      <c r="ARA93" s="58"/>
      <c r="ARB93" s="58"/>
      <c r="ARC93" s="58"/>
      <c r="ARD93" s="58"/>
      <c r="ARE93" s="58"/>
      <c r="ARF93" s="58"/>
      <c r="ARG93" s="58"/>
      <c r="ARH93" s="58"/>
      <c r="ARI93" s="58"/>
      <c r="ARJ93" s="58"/>
      <c r="ARK93" s="58"/>
      <c r="ARL93" s="58"/>
      <c r="ARM93" s="58"/>
      <c r="ARN93" s="58"/>
      <c r="ARO93" s="58"/>
      <c r="ARP93" s="58"/>
      <c r="ARQ93" s="58"/>
      <c r="ARR93" s="58"/>
      <c r="ARS93" s="58"/>
      <c r="ART93" s="58"/>
      <c r="ARU93" s="58"/>
      <c r="ARV93" s="58"/>
      <c r="ARW93" s="58"/>
      <c r="ARX93" s="58"/>
      <c r="ARY93" s="58"/>
      <c r="ARZ93" s="58"/>
      <c r="ASA93" s="58"/>
      <c r="ASB93" s="58"/>
      <c r="ASC93" s="58"/>
      <c r="ASD93" s="58"/>
      <c r="ASE93" s="58"/>
      <c r="ASF93" s="58"/>
      <c r="ASG93" s="58"/>
      <c r="ASH93" s="58"/>
      <c r="ASI93" s="58"/>
      <c r="ASJ93" s="58"/>
      <c r="ASK93" s="58"/>
      <c r="ASL93" s="58"/>
      <c r="ASM93" s="58"/>
      <c r="ASN93" s="58"/>
      <c r="ASO93" s="58"/>
      <c r="ASP93" s="58"/>
      <c r="ASQ93" s="58"/>
      <c r="ASR93" s="58"/>
      <c r="ASS93" s="58"/>
      <c r="AST93" s="58"/>
      <c r="ASU93" s="58"/>
      <c r="ASV93" s="58"/>
      <c r="ASW93" s="58"/>
      <c r="ASX93" s="58"/>
      <c r="ASY93" s="58"/>
      <c r="ASZ93" s="58"/>
      <c r="ATA93" s="58"/>
      <c r="ATB93" s="58"/>
      <c r="ATC93" s="58"/>
      <c r="ATD93" s="58"/>
      <c r="ATE93" s="58"/>
      <c r="ATF93" s="58"/>
      <c r="ATG93" s="58"/>
      <c r="ATH93" s="58"/>
      <c r="ATI93" s="58"/>
      <c r="ATJ93" s="58"/>
      <c r="ATK93" s="58"/>
      <c r="ATL93" s="58"/>
      <c r="ATM93" s="58"/>
      <c r="ATN93" s="58"/>
      <c r="ATO93" s="58"/>
      <c r="ATP93" s="58"/>
      <c r="ATQ93" s="58"/>
      <c r="ATR93" s="58"/>
      <c r="ATS93" s="58"/>
      <c r="ATT93" s="58"/>
      <c r="ATU93" s="58"/>
      <c r="ATV93" s="58"/>
      <c r="ATW93" s="58"/>
      <c r="ATX93" s="58"/>
      <c r="ATY93" s="58"/>
      <c r="ATZ93" s="58"/>
      <c r="AUA93" s="58"/>
      <c r="AUB93" s="58"/>
      <c r="AUC93" s="58"/>
      <c r="AUD93" s="58"/>
      <c r="AUE93" s="58"/>
      <c r="AUF93" s="58"/>
      <c r="AUG93" s="58"/>
      <c r="AUH93" s="58"/>
      <c r="AUI93" s="58"/>
      <c r="AUJ93" s="58"/>
      <c r="AUK93" s="58"/>
      <c r="AUL93" s="58"/>
      <c r="AUM93" s="58"/>
      <c r="AUN93" s="58"/>
      <c r="AUO93" s="58"/>
      <c r="AUP93" s="58"/>
      <c r="AUQ93" s="58"/>
      <c r="AUR93" s="58"/>
      <c r="AUS93" s="58"/>
      <c r="AUT93" s="58"/>
      <c r="AUU93" s="58"/>
      <c r="AUV93" s="58"/>
      <c r="AUW93" s="58"/>
      <c r="AUX93" s="58"/>
      <c r="AUY93" s="58"/>
      <c r="AUZ93" s="58"/>
      <c r="AVA93" s="58"/>
      <c r="AVB93" s="58"/>
      <c r="AVC93" s="58"/>
      <c r="AVD93" s="58"/>
      <c r="AVE93" s="58"/>
      <c r="AVF93" s="58"/>
      <c r="AVG93" s="58"/>
      <c r="AVH93" s="58"/>
      <c r="AVI93" s="58"/>
      <c r="AVJ93" s="58"/>
      <c r="AVK93" s="58"/>
      <c r="AVL93" s="58"/>
      <c r="AVM93" s="58"/>
      <c r="AVN93" s="58"/>
      <c r="AVO93" s="58"/>
      <c r="AVP93" s="58"/>
      <c r="AVQ93" s="58"/>
      <c r="AVR93" s="58"/>
      <c r="AVS93" s="58"/>
      <c r="AVT93" s="58"/>
      <c r="AVU93" s="58"/>
      <c r="AVV93" s="58"/>
      <c r="AVW93" s="58"/>
      <c r="AVX93" s="58"/>
      <c r="AVY93" s="58"/>
      <c r="AVZ93" s="58"/>
      <c r="AWA93" s="58"/>
      <c r="AWB93" s="58"/>
      <c r="AWC93" s="58"/>
      <c r="AWD93" s="58"/>
      <c r="AWE93" s="58"/>
      <c r="AWF93" s="58"/>
      <c r="AWG93" s="58"/>
      <c r="AWH93" s="58"/>
      <c r="AWI93" s="58"/>
      <c r="AWJ93" s="58"/>
      <c r="AWK93" s="58"/>
      <c r="AWL93" s="58"/>
      <c r="AWM93" s="58"/>
      <c r="AWN93" s="58"/>
      <c r="AWO93" s="58"/>
      <c r="AWP93" s="58"/>
      <c r="AWQ93" s="58"/>
      <c r="AWR93" s="58"/>
      <c r="AWS93" s="58"/>
      <c r="AWT93" s="58"/>
      <c r="AWU93" s="58"/>
      <c r="AWV93" s="58"/>
      <c r="AWW93" s="58"/>
      <c r="AWX93" s="58"/>
      <c r="AWY93" s="58"/>
      <c r="AWZ93" s="58"/>
      <c r="AXA93" s="58"/>
      <c r="AXB93" s="58"/>
      <c r="AXC93" s="58"/>
      <c r="AXD93" s="58"/>
      <c r="AXE93" s="58"/>
      <c r="AXF93" s="58"/>
      <c r="AXG93" s="58"/>
      <c r="AXH93" s="58"/>
      <c r="AXI93" s="58"/>
      <c r="AXJ93" s="58"/>
      <c r="AXK93" s="58"/>
      <c r="AXL93" s="58"/>
      <c r="AXM93" s="58"/>
      <c r="AXN93" s="58"/>
      <c r="AXO93" s="58"/>
      <c r="AXP93" s="58"/>
      <c r="AXQ93" s="58"/>
      <c r="AXR93" s="58"/>
      <c r="AXS93" s="58"/>
      <c r="AXT93" s="58"/>
      <c r="AXU93" s="58"/>
      <c r="AXV93" s="58"/>
      <c r="AXW93" s="58"/>
      <c r="AXX93" s="58"/>
      <c r="AXY93" s="58"/>
      <c r="AXZ93" s="58"/>
      <c r="AYA93" s="58"/>
      <c r="AYB93" s="58"/>
      <c r="AYC93" s="58"/>
      <c r="AYD93" s="58"/>
      <c r="AYE93" s="58"/>
      <c r="AYF93" s="58"/>
      <c r="AYG93" s="58"/>
      <c r="AYH93" s="58"/>
      <c r="AYI93" s="58"/>
      <c r="AYJ93" s="58"/>
      <c r="AYK93" s="58"/>
      <c r="AYL93" s="58"/>
      <c r="AYM93" s="58"/>
      <c r="AYN93" s="58"/>
      <c r="AYO93" s="58"/>
      <c r="AYP93" s="58"/>
      <c r="AYQ93" s="58"/>
      <c r="AYR93" s="58"/>
      <c r="AYS93" s="58"/>
      <c r="AYT93" s="58"/>
      <c r="AYU93" s="58"/>
      <c r="AYV93" s="58"/>
      <c r="AYW93" s="58"/>
      <c r="AYX93" s="58"/>
      <c r="AYY93" s="58"/>
      <c r="AYZ93" s="58"/>
      <c r="AZA93" s="58"/>
      <c r="AZB93" s="58"/>
      <c r="AZC93" s="58"/>
      <c r="AZD93" s="58"/>
      <c r="AZE93" s="58"/>
      <c r="AZF93" s="58"/>
      <c r="AZG93" s="58"/>
      <c r="AZH93" s="58"/>
      <c r="AZI93" s="58"/>
      <c r="AZJ93" s="58"/>
      <c r="AZK93" s="58"/>
      <c r="AZL93" s="58"/>
      <c r="AZM93" s="58"/>
      <c r="AZN93" s="58"/>
      <c r="AZO93" s="58"/>
      <c r="AZP93" s="58"/>
      <c r="AZQ93" s="58"/>
      <c r="AZR93" s="58"/>
      <c r="AZS93" s="58"/>
      <c r="AZT93" s="58"/>
      <c r="AZU93" s="58"/>
      <c r="AZV93" s="58"/>
      <c r="AZW93" s="58"/>
      <c r="AZX93" s="58"/>
      <c r="AZY93" s="58"/>
      <c r="AZZ93" s="58"/>
      <c r="BAA93" s="58"/>
      <c r="BAB93" s="58"/>
      <c r="BAC93" s="58"/>
      <c r="BAD93" s="58"/>
      <c r="BAE93" s="58"/>
      <c r="BAF93" s="58"/>
      <c r="BAG93" s="58"/>
      <c r="BAH93" s="58"/>
      <c r="BAI93" s="58"/>
      <c r="BAJ93" s="58"/>
      <c r="BAK93" s="58"/>
      <c r="BAL93" s="58"/>
      <c r="BAM93" s="58"/>
      <c r="BAN93" s="58"/>
      <c r="BAO93" s="58"/>
      <c r="BAP93" s="58"/>
      <c r="BAQ93" s="58"/>
      <c r="BAR93" s="58"/>
      <c r="BAS93" s="58"/>
      <c r="BAT93" s="58"/>
      <c r="BAU93" s="58"/>
      <c r="BAV93" s="58"/>
      <c r="BAW93" s="58"/>
      <c r="BAX93" s="58"/>
      <c r="BAY93" s="58"/>
      <c r="BAZ93" s="58"/>
      <c r="BBA93" s="58"/>
      <c r="BBB93" s="58"/>
      <c r="BBC93" s="58"/>
      <c r="BBD93" s="58"/>
      <c r="BBE93" s="58"/>
      <c r="BBF93" s="58"/>
      <c r="BBG93" s="58"/>
      <c r="BBH93" s="58"/>
      <c r="BBI93" s="58"/>
      <c r="BBJ93" s="58"/>
      <c r="BBK93" s="58"/>
      <c r="BBL93" s="58"/>
      <c r="BBM93" s="58"/>
      <c r="BBN93" s="58"/>
      <c r="BBO93" s="58"/>
      <c r="BBP93" s="58"/>
      <c r="BBQ93" s="58"/>
      <c r="BBR93" s="58"/>
      <c r="BBS93" s="58"/>
      <c r="BBT93" s="58"/>
      <c r="BBU93" s="58"/>
      <c r="BBV93" s="58"/>
      <c r="BBW93" s="58"/>
      <c r="BBX93" s="58"/>
      <c r="BBY93" s="58"/>
      <c r="BBZ93" s="58"/>
      <c r="BCA93" s="58"/>
      <c r="BCB93" s="58"/>
      <c r="BCC93" s="58"/>
      <c r="BCD93" s="58"/>
      <c r="BCE93" s="58"/>
      <c r="BCF93" s="58"/>
      <c r="BCG93" s="58"/>
      <c r="BCH93" s="58"/>
      <c r="BCI93" s="58"/>
      <c r="BCJ93" s="58"/>
      <c r="BCK93" s="58"/>
      <c r="BCL93" s="58"/>
      <c r="BCM93" s="58"/>
      <c r="BCN93" s="58"/>
      <c r="BCO93" s="58"/>
      <c r="BCP93" s="58"/>
      <c r="BCQ93" s="58"/>
      <c r="BCR93" s="58"/>
      <c r="BCS93" s="58"/>
      <c r="BCT93" s="58"/>
      <c r="BCU93" s="58"/>
      <c r="BCV93" s="58"/>
      <c r="BCW93" s="58"/>
      <c r="BCX93" s="58"/>
      <c r="BCY93" s="58"/>
      <c r="BCZ93" s="58"/>
      <c r="BDA93" s="58"/>
      <c r="BDB93" s="58"/>
      <c r="BDC93" s="58"/>
      <c r="BDD93" s="58"/>
      <c r="BDE93" s="58"/>
      <c r="BDF93" s="58"/>
      <c r="BDG93" s="58"/>
      <c r="BDH93" s="58"/>
      <c r="BDI93" s="58"/>
      <c r="BDJ93" s="58"/>
      <c r="BDK93" s="58"/>
      <c r="BDL93" s="58"/>
      <c r="BDM93" s="58"/>
      <c r="BDN93" s="58"/>
      <c r="BDO93" s="58"/>
      <c r="BDP93" s="58"/>
      <c r="BDQ93" s="58"/>
      <c r="BDR93" s="58"/>
      <c r="BDS93" s="58"/>
      <c r="BDT93" s="58"/>
      <c r="BDU93" s="58"/>
      <c r="BDV93" s="58"/>
      <c r="BDW93" s="58"/>
      <c r="BDX93" s="58"/>
      <c r="BDY93" s="58"/>
      <c r="BDZ93" s="58"/>
      <c r="BEA93" s="58"/>
      <c r="BEB93" s="58"/>
      <c r="BEC93" s="58"/>
      <c r="BED93" s="58"/>
      <c r="BEE93" s="58"/>
      <c r="BEF93" s="58"/>
      <c r="BEG93" s="58"/>
      <c r="BEH93" s="58"/>
      <c r="BEI93" s="58"/>
      <c r="BEJ93" s="58"/>
      <c r="BEK93" s="58"/>
      <c r="BEL93" s="58"/>
      <c r="BEM93" s="58"/>
      <c r="BEN93" s="58"/>
      <c r="BEO93" s="58"/>
      <c r="BEP93" s="58"/>
      <c r="BEQ93" s="58"/>
      <c r="BER93" s="58"/>
      <c r="BES93" s="58"/>
      <c r="BET93" s="58"/>
      <c r="BEU93" s="58"/>
      <c r="BEV93" s="58"/>
      <c r="BEW93" s="58"/>
      <c r="BEX93" s="58"/>
      <c r="BEY93" s="58"/>
      <c r="BEZ93" s="58"/>
      <c r="BFA93" s="58"/>
      <c r="BFB93" s="58"/>
      <c r="BFC93" s="58"/>
      <c r="BFD93" s="58"/>
      <c r="BFE93" s="58"/>
      <c r="BFF93" s="58"/>
      <c r="BFG93" s="58"/>
      <c r="BFH93" s="58"/>
    </row>
    <row r="94" spans="1:1516" s="54" customFormat="1" ht="13.5">
      <c r="A94" s="109"/>
      <c r="B94" s="195" t="s">
        <v>63</v>
      </c>
      <c r="C94" s="290"/>
      <c r="D94" s="290"/>
      <c r="E94" s="317"/>
      <c r="F94" s="318"/>
      <c r="G94" s="114"/>
      <c r="H94" s="309">
        <f>H89+H92+H93</f>
        <v>0.75</v>
      </c>
      <c r="I94" s="310"/>
      <c r="J94" s="114"/>
      <c r="K94" s="309">
        <f>K89+K92+K93</f>
        <v>0.75</v>
      </c>
      <c r="L94" s="310"/>
      <c r="M94" s="109"/>
      <c r="N94" s="309">
        <f>N89+N92+N93</f>
        <v>0.75</v>
      </c>
      <c r="O94" s="310"/>
      <c r="P94" s="110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  <c r="IA94" s="58"/>
      <c r="IB94" s="58"/>
      <c r="IC94" s="58"/>
      <c r="ID94" s="58"/>
      <c r="IE94" s="58"/>
      <c r="IF94" s="58"/>
      <c r="IG94" s="58"/>
      <c r="IH94" s="58"/>
      <c r="II94" s="58"/>
      <c r="IJ94" s="58"/>
      <c r="IK94" s="58"/>
      <c r="IL94" s="58"/>
      <c r="IM94" s="58"/>
      <c r="IN94" s="58"/>
      <c r="IO94" s="58"/>
      <c r="IP94" s="58"/>
      <c r="IQ94" s="58"/>
      <c r="IR94" s="58"/>
      <c r="IS94" s="58"/>
      <c r="IT94" s="58"/>
      <c r="IU94" s="58"/>
      <c r="IV94" s="58"/>
      <c r="IW94" s="58"/>
      <c r="IX94" s="58"/>
      <c r="IY94" s="58"/>
      <c r="IZ94" s="58"/>
      <c r="JA94" s="58"/>
      <c r="JB94" s="58"/>
      <c r="JC94" s="58"/>
      <c r="JD94" s="58"/>
      <c r="JE94" s="58"/>
      <c r="JF94" s="58"/>
      <c r="JG94" s="58"/>
      <c r="JH94" s="58"/>
      <c r="JI94" s="58"/>
      <c r="JJ94" s="58"/>
      <c r="JK94" s="58"/>
      <c r="JL94" s="58"/>
      <c r="JM94" s="58"/>
      <c r="JN94" s="58"/>
      <c r="JO94" s="58"/>
      <c r="JP94" s="58"/>
      <c r="JQ94" s="58"/>
      <c r="JR94" s="58"/>
      <c r="JS94" s="58"/>
      <c r="JT94" s="58"/>
      <c r="JU94" s="58"/>
      <c r="JV94" s="58"/>
      <c r="JW94" s="58"/>
      <c r="JX94" s="58"/>
      <c r="JY94" s="58"/>
      <c r="JZ94" s="58"/>
      <c r="KA94" s="58"/>
      <c r="KB94" s="58"/>
      <c r="KC94" s="58"/>
      <c r="KD94" s="58"/>
      <c r="KE94" s="58"/>
      <c r="KF94" s="58"/>
      <c r="KG94" s="58"/>
      <c r="KH94" s="58"/>
      <c r="KI94" s="58"/>
      <c r="KJ94" s="58"/>
      <c r="KK94" s="58"/>
      <c r="KL94" s="58"/>
      <c r="KM94" s="58"/>
      <c r="KN94" s="58"/>
      <c r="KO94" s="58"/>
      <c r="KP94" s="58"/>
      <c r="KQ94" s="58"/>
      <c r="KR94" s="58"/>
      <c r="KS94" s="58"/>
      <c r="KT94" s="58"/>
      <c r="KU94" s="58"/>
      <c r="KV94" s="58"/>
      <c r="KW94" s="58"/>
      <c r="KX94" s="58"/>
      <c r="KY94" s="58"/>
      <c r="KZ94" s="58"/>
      <c r="LA94" s="58"/>
      <c r="LB94" s="58"/>
      <c r="LC94" s="58"/>
      <c r="LD94" s="58"/>
      <c r="LE94" s="58"/>
      <c r="LF94" s="58"/>
      <c r="LG94" s="58"/>
      <c r="LH94" s="58"/>
      <c r="LI94" s="58"/>
      <c r="LJ94" s="58"/>
      <c r="LK94" s="58"/>
      <c r="LL94" s="58"/>
      <c r="LM94" s="58"/>
      <c r="LN94" s="58"/>
      <c r="LO94" s="58"/>
      <c r="LP94" s="58"/>
      <c r="LQ94" s="58"/>
      <c r="LR94" s="58"/>
      <c r="LS94" s="58"/>
      <c r="LT94" s="58"/>
      <c r="LU94" s="58"/>
      <c r="LV94" s="58"/>
      <c r="LW94" s="58"/>
      <c r="LX94" s="58"/>
      <c r="LY94" s="58"/>
      <c r="LZ94" s="58"/>
      <c r="MA94" s="58"/>
      <c r="MB94" s="58"/>
      <c r="MC94" s="58"/>
      <c r="MD94" s="58"/>
      <c r="ME94" s="58"/>
      <c r="MF94" s="58"/>
      <c r="MG94" s="58"/>
      <c r="MH94" s="58"/>
      <c r="MI94" s="58"/>
      <c r="MJ94" s="58"/>
      <c r="MK94" s="58"/>
      <c r="ML94" s="58"/>
      <c r="MM94" s="58"/>
      <c r="MN94" s="58"/>
      <c r="MO94" s="58"/>
      <c r="MP94" s="58"/>
      <c r="MQ94" s="58"/>
      <c r="MR94" s="58"/>
      <c r="MS94" s="58"/>
      <c r="MT94" s="58"/>
      <c r="MU94" s="58"/>
      <c r="MV94" s="58"/>
      <c r="MW94" s="58"/>
      <c r="MX94" s="58"/>
      <c r="MY94" s="58"/>
      <c r="MZ94" s="58"/>
      <c r="NA94" s="58"/>
      <c r="NB94" s="58"/>
      <c r="NC94" s="58"/>
      <c r="ND94" s="58"/>
      <c r="NE94" s="58"/>
      <c r="NF94" s="58"/>
      <c r="NG94" s="58"/>
      <c r="NH94" s="58"/>
      <c r="NI94" s="58"/>
      <c r="NJ94" s="58"/>
      <c r="NK94" s="58"/>
      <c r="NL94" s="58"/>
      <c r="NM94" s="58"/>
      <c r="NN94" s="58"/>
      <c r="NO94" s="58"/>
      <c r="NP94" s="58"/>
      <c r="NQ94" s="58"/>
      <c r="NR94" s="58"/>
      <c r="NS94" s="58"/>
      <c r="NT94" s="58"/>
      <c r="NU94" s="58"/>
      <c r="NV94" s="58"/>
      <c r="NW94" s="58"/>
      <c r="NX94" s="58"/>
      <c r="NY94" s="58"/>
      <c r="NZ94" s="58"/>
      <c r="OA94" s="58"/>
      <c r="OB94" s="58"/>
      <c r="OC94" s="58"/>
      <c r="OD94" s="58"/>
      <c r="OE94" s="58"/>
      <c r="OF94" s="58"/>
      <c r="OG94" s="58"/>
      <c r="OH94" s="58"/>
      <c r="OI94" s="58"/>
      <c r="OJ94" s="58"/>
      <c r="OK94" s="58"/>
      <c r="OL94" s="58"/>
      <c r="OM94" s="58"/>
      <c r="ON94" s="58"/>
      <c r="OO94" s="58"/>
      <c r="OP94" s="58"/>
      <c r="OQ94" s="58"/>
      <c r="OR94" s="58"/>
      <c r="OS94" s="58"/>
      <c r="OT94" s="58"/>
      <c r="OU94" s="58"/>
      <c r="OV94" s="58"/>
      <c r="OW94" s="58"/>
      <c r="OX94" s="58"/>
      <c r="OY94" s="58"/>
      <c r="OZ94" s="58"/>
      <c r="PA94" s="58"/>
      <c r="PB94" s="58"/>
      <c r="PC94" s="58"/>
      <c r="PD94" s="58"/>
      <c r="PE94" s="58"/>
      <c r="PF94" s="58"/>
      <c r="PG94" s="58"/>
      <c r="PH94" s="58"/>
      <c r="PI94" s="58"/>
      <c r="PJ94" s="58"/>
      <c r="PK94" s="58"/>
      <c r="PL94" s="58"/>
      <c r="PM94" s="58"/>
      <c r="PN94" s="58"/>
      <c r="PO94" s="58"/>
      <c r="PP94" s="58"/>
      <c r="PQ94" s="58"/>
      <c r="PR94" s="58"/>
      <c r="PS94" s="58"/>
      <c r="PT94" s="58"/>
      <c r="PU94" s="58"/>
      <c r="PV94" s="58"/>
      <c r="PW94" s="58"/>
      <c r="PX94" s="58"/>
      <c r="PY94" s="58"/>
      <c r="PZ94" s="58"/>
      <c r="QA94" s="58"/>
      <c r="QB94" s="58"/>
      <c r="QC94" s="58"/>
      <c r="QD94" s="58"/>
      <c r="QE94" s="58"/>
      <c r="QF94" s="58"/>
      <c r="QG94" s="58"/>
      <c r="QH94" s="58"/>
      <c r="QI94" s="58"/>
      <c r="QJ94" s="58"/>
      <c r="QK94" s="58"/>
      <c r="QL94" s="58"/>
      <c r="QM94" s="58"/>
      <c r="QN94" s="58"/>
      <c r="QO94" s="58"/>
      <c r="QP94" s="58"/>
      <c r="QQ94" s="58"/>
      <c r="QR94" s="58"/>
      <c r="QS94" s="58"/>
      <c r="QT94" s="58"/>
      <c r="QU94" s="58"/>
      <c r="QV94" s="58"/>
      <c r="QW94" s="58"/>
      <c r="QX94" s="58"/>
      <c r="QY94" s="58"/>
      <c r="QZ94" s="58"/>
      <c r="RA94" s="58"/>
      <c r="RB94" s="58"/>
      <c r="RC94" s="58"/>
      <c r="RD94" s="58"/>
      <c r="RE94" s="58"/>
      <c r="RF94" s="58"/>
      <c r="RG94" s="58"/>
      <c r="RH94" s="58"/>
      <c r="RI94" s="58"/>
      <c r="RJ94" s="58"/>
      <c r="RK94" s="58"/>
      <c r="RL94" s="58"/>
      <c r="RM94" s="58"/>
      <c r="RN94" s="58"/>
      <c r="RO94" s="58"/>
      <c r="RP94" s="58"/>
      <c r="RQ94" s="58"/>
      <c r="RR94" s="58"/>
      <c r="RS94" s="58"/>
      <c r="RT94" s="58"/>
      <c r="RU94" s="58"/>
      <c r="RV94" s="58"/>
      <c r="RW94" s="58"/>
      <c r="RX94" s="58"/>
      <c r="RY94" s="58"/>
      <c r="RZ94" s="58"/>
      <c r="SA94" s="58"/>
      <c r="SB94" s="58"/>
      <c r="SC94" s="58"/>
      <c r="SD94" s="58"/>
      <c r="SE94" s="58"/>
      <c r="SF94" s="58"/>
      <c r="SG94" s="58"/>
      <c r="SH94" s="58"/>
      <c r="SI94" s="58"/>
      <c r="SJ94" s="58"/>
      <c r="SK94" s="58"/>
      <c r="SL94" s="58"/>
      <c r="SM94" s="58"/>
      <c r="SN94" s="58"/>
      <c r="SO94" s="58"/>
      <c r="SP94" s="58"/>
      <c r="SQ94" s="58"/>
      <c r="SR94" s="58"/>
      <c r="SS94" s="58"/>
      <c r="ST94" s="58"/>
      <c r="SU94" s="58"/>
      <c r="SV94" s="58"/>
      <c r="SW94" s="58"/>
      <c r="SX94" s="58"/>
      <c r="SY94" s="58"/>
      <c r="SZ94" s="58"/>
      <c r="TA94" s="58"/>
      <c r="TB94" s="58"/>
      <c r="TC94" s="58"/>
      <c r="TD94" s="58"/>
      <c r="TE94" s="58"/>
      <c r="TF94" s="58"/>
      <c r="TG94" s="58"/>
      <c r="TH94" s="58"/>
      <c r="TI94" s="58"/>
      <c r="TJ94" s="58"/>
      <c r="TK94" s="58"/>
      <c r="TL94" s="58"/>
      <c r="TM94" s="58"/>
      <c r="TN94" s="58"/>
      <c r="TO94" s="58"/>
      <c r="TP94" s="58"/>
      <c r="TQ94" s="58"/>
      <c r="TR94" s="58"/>
      <c r="TS94" s="58"/>
      <c r="TT94" s="58"/>
      <c r="TU94" s="58"/>
      <c r="TV94" s="58"/>
      <c r="TW94" s="58"/>
      <c r="TX94" s="58"/>
      <c r="TY94" s="58"/>
      <c r="TZ94" s="58"/>
      <c r="UA94" s="58"/>
      <c r="UB94" s="58"/>
      <c r="UC94" s="58"/>
      <c r="UD94" s="58"/>
      <c r="UE94" s="58"/>
      <c r="UF94" s="58"/>
      <c r="UG94" s="58"/>
      <c r="UH94" s="58"/>
      <c r="UI94" s="58"/>
      <c r="UJ94" s="58"/>
      <c r="UK94" s="58"/>
      <c r="UL94" s="58"/>
      <c r="UM94" s="58"/>
      <c r="UN94" s="58"/>
      <c r="UO94" s="58"/>
      <c r="UP94" s="58"/>
      <c r="UQ94" s="58"/>
      <c r="UR94" s="58"/>
      <c r="US94" s="58"/>
      <c r="UT94" s="58"/>
      <c r="UU94" s="58"/>
      <c r="UV94" s="58"/>
      <c r="UW94" s="58"/>
      <c r="UX94" s="58"/>
      <c r="UY94" s="58"/>
      <c r="UZ94" s="58"/>
      <c r="VA94" s="58"/>
      <c r="VB94" s="58"/>
      <c r="VC94" s="58"/>
      <c r="VD94" s="58"/>
      <c r="VE94" s="58"/>
      <c r="VF94" s="58"/>
      <c r="VG94" s="58"/>
      <c r="VH94" s="58"/>
      <c r="VI94" s="58"/>
      <c r="VJ94" s="58"/>
      <c r="VK94" s="58"/>
      <c r="VL94" s="58"/>
      <c r="VM94" s="58"/>
      <c r="VN94" s="58"/>
      <c r="VO94" s="58"/>
      <c r="VP94" s="58"/>
      <c r="VQ94" s="58"/>
      <c r="VR94" s="58"/>
      <c r="VS94" s="58"/>
      <c r="VT94" s="58"/>
      <c r="VU94" s="58"/>
      <c r="VV94" s="58"/>
      <c r="VW94" s="58"/>
      <c r="VX94" s="58"/>
      <c r="VY94" s="58"/>
      <c r="VZ94" s="58"/>
      <c r="WA94" s="58"/>
      <c r="WB94" s="58"/>
      <c r="WC94" s="58"/>
      <c r="WD94" s="58"/>
      <c r="WE94" s="58"/>
      <c r="WF94" s="58"/>
      <c r="WG94" s="58"/>
      <c r="WH94" s="58"/>
      <c r="WI94" s="58"/>
      <c r="WJ94" s="58"/>
      <c r="WK94" s="58"/>
      <c r="WL94" s="58"/>
      <c r="WM94" s="58"/>
      <c r="WN94" s="58"/>
      <c r="WO94" s="58"/>
      <c r="WP94" s="58"/>
      <c r="WQ94" s="58"/>
      <c r="WR94" s="58"/>
      <c r="WS94" s="58"/>
      <c r="WT94" s="58"/>
      <c r="WU94" s="58"/>
      <c r="WV94" s="58"/>
      <c r="WW94" s="58"/>
      <c r="WX94" s="58"/>
      <c r="WY94" s="58"/>
      <c r="WZ94" s="58"/>
      <c r="XA94" s="58"/>
      <c r="XB94" s="58"/>
      <c r="XC94" s="58"/>
      <c r="XD94" s="58"/>
      <c r="XE94" s="58"/>
      <c r="XF94" s="58"/>
      <c r="XG94" s="58"/>
      <c r="XH94" s="58"/>
      <c r="XI94" s="58"/>
      <c r="XJ94" s="58"/>
      <c r="XK94" s="58"/>
      <c r="XL94" s="58"/>
      <c r="XM94" s="58"/>
      <c r="XN94" s="58"/>
      <c r="XO94" s="58"/>
      <c r="XP94" s="58"/>
      <c r="XQ94" s="58"/>
      <c r="XR94" s="58"/>
      <c r="XS94" s="58"/>
      <c r="XT94" s="58"/>
      <c r="XU94" s="58"/>
      <c r="XV94" s="58"/>
      <c r="XW94" s="58"/>
      <c r="XX94" s="58"/>
      <c r="XY94" s="58"/>
      <c r="XZ94" s="58"/>
      <c r="YA94" s="58"/>
      <c r="YB94" s="58"/>
      <c r="YC94" s="58"/>
      <c r="YD94" s="58"/>
      <c r="YE94" s="58"/>
      <c r="YF94" s="58"/>
      <c r="YG94" s="58"/>
      <c r="YH94" s="58"/>
      <c r="YI94" s="58"/>
      <c r="YJ94" s="58"/>
      <c r="YK94" s="58"/>
      <c r="YL94" s="58"/>
      <c r="YM94" s="58"/>
      <c r="YN94" s="58"/>
      <c r="YO94" s="58"/>
      <c r="YP94" s="58"/>
      <c r="YQ94" s="58"/>
      <c r="YR94" s="58"/>
      <c r="YS94" s="58"/>
      <c r="YT94" s="58"/>
      <c r="YU94" s="58"/>
      <c r="YV94" s="58"/>
      <c r="YW94" s="58"/>
      <c r="YX94" s="58"/>
      <c r="YY94" s="58"/>
      <c r="YZ94" s="58"/>
      <c r="ZA94" s="58"/>
      <c r="ZB94" s="58"/>
      <c r="ZC94" s="58"/>
      <c r="ZD94" s="58"/>
      <c r="ZE94" s="58"/>
      <c r="ZF94" s="58"/>
      <c r="ZG94" s="58"/>
      <c r="ZH94" s="58"/>
      <c r="ZI94" s="58"/>
      <c r="ZJ94" s="58"/>
      <c r="ZK94" s="58"/>
      <c r="ZL94" s="58"/>
      <c r="ZM94" s="58"/>
      <c r="ZN94" s="58"/>
      <c r="ZO94" s="58"/>
      <c r="ZP94" s="58"/>
      <c r="ZQ94" s="58"/>
      <c r="ZR94" s="58"/>
      <c r="ZS94" s="58"/>
      <c r="ZT94" s="58"/>
      <c r="ZU94" s="58"/>
      <c r="ZV94" s="58"/>
      <c r="ZW94" s="58"/>
      <c r="ZX94" s="58"/>
      <c r="ZY94" s="58"/>
      <c r="ZZ94" s="58"/>
      <c r="AAA94" s="58"/>
      <c r="AAB94" s="58"/>
      <c r="AAC94" s="58"/>
      <c r="AAD94" s="58"/>
      <c r="AAE94" s="58"/>
      <c r="AAF94" s="58"/>
      <c r="AAG94" s="58"/>
      <c r="AAH94" s="58"/>
      <c r="AAI94" s="58"/>
      <c r="AAJ94" s="58"/>
      <c r="AAK94" s="58"/>
      <c r="AAL94" s="58"/>
      <c r="AAM94" s="58"/>
      <c r="AAN94" s="58"/>
      <c r="AAO94" s="58"/>
      <c r="AAP94" s="58"/>
      <c r="AAQ94" s="58"/>
      <c r="AAR94" s="58"/>
      <c r="AAS94" s="58"/>
      <c r="AAT94" s="58"/>
      <c r="AAU94" s="58"/>
      <c r="AAV94" s="58"/>
      <c r="AAW94" s="58"/>
      <c r="AAX94" s="58"/>
      <c r="AAY94" s="58"/>
      <c r="AAZ94" s="58"/>
      <c r="ABA94" s="58"/>
      <c r="ABB94" s="58"/>
      <c r="ABC94" s="58"/>
      <c r="ABD94" s="58"/>
      <c r="ABE94" s="58"/>
      <c r="ABF94" s="58"/>
      <c r="ABG94" s="58"/>
      <c r="ABH94" s="58"/>
      <c r="ABI94" s="58"/>
      <c r="ABJ94" s="58"/>
      <c r="ABK94" s="58"/>
      <c r="ABL94" s="58"/>
      <c r="ABM94" s="58"/>
      <c r="ABN94" s="58"/>
      <c r="ABO94" s="58"/>
      <c r="ABP94" s="58"/>
      <c r="ABQ94" s="58"/>
      <c r="ABR94" s="58"/>
      <c r="ABS94" s="58"/>
      <c r="ABT94" s="58"/>
      <c r="ABU94" s="58"/>
      <c r="ABV94" s="58"/>
      <c r="ABW94" s="58"/>
      <c r="ABX94" s="58"/>
      <c r="ABY94" s="58"/>
      <c r="ABZ94" s="58"/>
      <c r="ACA94" s="58"/>
      <c r="ACB94" s="58"/>
      <c r="ACC94" s="58"/>
      <c r="ACD94" s="58"/>
      <c r="ACE94" s="58"/>
      <c r="ACF94" s="58"/>
      <c r="ACG94" s="58"/>
      <c r="ACH94" s="58"/>
      <c r="ACI94" s="58"/>
      <c r="ACJ94" s="58"/>
      <c r="ACK94" s="58"/>
      <c r="ACL94" s="58"/>
      <c r="ACM94" s="58"/>
      <c r="ACN94" s="58"/>
      <c r="ACO94" s="58"/>
      <c r="ACP94" s="58"/>
      <c r="ACQ94" s="58"/>
      <c r="ACR94" s="58"/>
      <c r="ACS94" s="58"/>
      <c r="ACT94" s="58"/>
      <c r="ACU94" s="58"/>
      <c r="ACV94" s="58"/>
      <c r="ACW94" s="58"/>
      <c r="ACX94" s="58"/>
      <c r="ACY94" s="58"/>
      <c r="ACZ94" s="58"/>
      <c r="ADA94" s="58"/>
      <c r="ADB94" s="58"/>
      <c r="ADC94" s="58"/>
      <c r="ADD94" s="58"/>
      <c r="ADE94" s="58"/>
      <c r="ADF94" s="58"/>
      <c r="ADG94" s="58"/>
      <c r="ADH94" s="58"/>
      <c r="ADI94" s="58"/>
      <c r="ADJ94" s="58"/>
      <c r="ADK94" s="58"/>
      <c r="ADL94" s="58"/>
      <c r="ADM94" s="58"/>
      <c r="ADN94" s="58"/>
      <c r="ADO94" s="58"/>
      <c r="ADP94" s="58"/>
      <c r="ADQ94" s="58"/>
      <c r="ADR94" s="58"/>
      <c r="ADS94" s="58"/>
      <c r="ADT94" s="58"/>
      <c r="ADU94" s="58"/>
      <c r="ADV94" s="58"/>
      <c r="ADW94" s="58"/>
      <c r="ADX94" s="58"/>
      <c r="ADY94" s="58"/>
      <c r="ADZ94" s="58"/>
      <c r="AEA94" s="58"/>
      <c r="AEB94" s="58"/>
      <c r="AEC94" s="58"/>
      <c r="AED94" s="58"/>
      <c r="AEE94" s="58"/>
      <c r="AEF94" s="58"/>
      <c r="AEG94" s="58"/>
      <c r="AEH94" s="58"/>
      <c r="AEI94" s="58"/>
      <c r="AEJ94" s="58"/>
      <c r="AEK94" s="58"/>
      <c r="AEL94" s="58"/>
      <c r="AEM94" s="58"/>
      <c r="AEN94" s="58"/>
      <c r="AEO94" s="58"/>
      <c r="AEP94" s="58"/>
      <c r="AEQ94" s="58"/>
      <c r="AER94" s="58"/>
      <c r="AES94" s="58"/>
      <c r="AET94" s="58"/>
      <c r="AEU94" s="58"/>
      <c r="AEV94" s="58"/>
      <c r="AEW94" s="58"/>
      <c r="AEX94" s="58"/>
      <c r="AEY94" s="58"/>
      <c r="AEZ94" s="58"/>
      <c r="AFA94" s="58"/>
      <c r="AFB94" s="58"/>
      <c r="AFC94" s="58"/>
      <c r="AFD94" s="58"/>
      <c r="AFE94" s="58"/>
      <c r="AFF94" s="58"/>
      <c r="AFG94" s="58"/>
      <c r="AFH94" s="58"/>
      <c r="AFI94" s="58"/>
      <c r="AFJ94" s="58"/>
      <c r="AFK94" s="58"/>
      <c r="AFL94" s="58"/>
      <c r="AFM94" s="58"/>
      <c r="AFN94" s="58"/>
      <c r="AFO94" s="58"/>
      <c r="AFP94" s="58"/>
      <c r="AFQ94" s="58"/>
      <c r="AFR94" s="58"/>
      <c r="AFS94" s="58"/>
      <c r="AFT94" s="58"/>
      <c r="AFU94" s="58"/>
      <c r="AFV94" s="58"/>
      <c r="AFW94" s="58"/>
      <c r="AFX94" s="58"/>
      <c r="AFY94" s="58"/>
      <c r="AFZ94" s="58"/>
      <c r="AGA94" s="58"/>
      <c r="AGB94" s="58"/>
      <c r="AGC94" s="58"/>
      <c r="AGD94" s="58"/>
      <c r="AGE94" s="58"/>
      <c r="AGF94" s="58"/>
      <c r="AGG94" s="58"/>
      <c r="AGH94" s="58"/>
      <c r="AGI94" s="58"/>
      <c r="AGJ94" s="58"/>
      <c r="AGK94" s="58"/>
      <c r="AGL94" s="58"/>
      <c r="AGM94" s="58"/>
      <c r="AGN94" s="58"/>
      <c r="AGO94" s="58"/>
      <c r="AGP94" s="58"/>
      <c r="AGQ94" s="58"/>
      <c r="AGR94" s="58"/>
      <c r="AGS94" s="58"/>
      <c r="AGT94" s="58"/>
      <c r="AGU94" s="58"/>
      <c r="AGV94" s="58"/>
      <c r="AGW94" s="58"/>
      <c r="AGX94" s="58"/>
      <c r="AGY94" s="58"/>
      <c r="AGZ94" s="58"/>
      <c r="AHA94" s="58"/>
      <c r="AHB94" s="58"/>
      <c r="AHC94" s="58"/>
      <c r="AHD94" s="58"/>
      <c r="AHE94" s="58"/>
      <c r="AHF94" s="58"/>
      <c r="AHG94" s="58"/>
      <c r="AHH94" s="58"/>
      <c r="AHI94" s="58"/>
      <c r="AHJ94" s="58"/>
      <c r="AHK94" s="58"/>
      <c r="AHL94" s="58"/>
      <c r="AHM94" s="58"/>
      <c r="AHN94" s="58"/>
      <c r="AHO94" s="58"/>
      <c r="AHP94" s="58"/>
      <c r="AHQ94" s="58"/>
      <c r="AHR94" s="58"/>
      <c r="AHS94" s="58"/>
      <c r="AHT94" s="58"/>
      <c r="AHU94" s="58"/>
      <c r="AHV94" s="58"/>
      <c r="AHW94" s="58"/>
      <c r="AHX94" s="58"/>
      <c r="AHY94" s="58"/>
      <c r="AHZ94" s="58"/>
      <c r="AIA94" s="58"/>
      <c r="AIB94" s="58"/>
      <c r="AIC94" s="58"/>
      <c r="AID94" s="58"/>
      <c r="AIE94" s="58"/>
      <c r="AIF94" s="58"/>
      <c r="AIG94" s="58"/>
      <c r="AIH94" s="58"/>
      <c r="AII94" s="58"/>
      <c r="AIJ94" s="58"/>
      <c r="AIK94" s="58"/>
      <c r="AIL94" s="58"/>
      <c r="AIM94" s="58"/>
      <c r="AIN94" s="58"/>
      <c r="AIO94" s="58"/>
      <c r="AIP94" s="58"/>
      <c r="AIQ94" s="58"/>
      <c r="AIR94" s="58"/>
      <c r="AIS94" s="58"/>
      <c r="AIT94" s="58"/>
      <c r="AIU94" s="58"/>
      <c r="AIV94" s="58"/>
      <c r="AIW94" s="58"/>
      <c r="AIX94" s="58"/>
      <c r="AIY94" s="58"/>
      <c r="AIZ94" s="58"/>
      <c r="AJA94" s="58"/>
      <c r="AJB94" s="58"/>
      <c r="AJC94" s="58"/>
      <c r="AJD94" s="58"/>
      <c r="AJE94" s="58"/>
      <c r="AJF94" s="58"/>
      <c r="AJG94" s="58"/>
      <c r="AJH94" s="58"/>
      <c r="AJI94" s="58"/>
      <c r="AJJ94" s="58"/>
      <c r="AJK94" s="58"/>
      <c r="AJL94" s="58"/>
      <c r="AJM94" s="58"/>
      <c r="AJN94" s="58"/>
      <c r="AJO94" s="58"/>
      <c r="AJP94" s="58"/>
      <c r="AJQ94" s="58"/>
      <c r="AJR94" s="58"/>
      <c r="AJS94" s="58"/>
      <c r="AJT94" s="58"/>
      <c r="AJU94" s="58"/>
      <c r="AJV94" s="58"/>
      <c r="AJW94" s="58"/>
      <c r="AJX94" s="58"/>
      <c r="AJY94" s="58"/>
      <c r="AJZ94" s="58"/>
      <c r="AKA94" s="58"/>
      <c r="AKB94" s="58"/>
      <c r="AKC94" s="58"/>
      <c r="AKD94" s="58"/>
      <c r="AKE94" s="58"/>
      <c r="AKF94" s="58"/>
      <c r="AKG94" s="58"/>
      <c r="AKH94" s="58"/>
      <c r="AKI94" s="58"/>
      <c r="AKJ94" s="58"/>
      <c r="AKK94" s="58"/>
      <c r="AKL94" s="58"/>
      <c r="AKM94" s="58"/>
      <c r="AKN94" s="58"/>
      <c r="AKO94" s="58"/>
      <c r="AKP94" s="58"/>
      <c r="AKQ94" s="58"/>
      <c r="AKR94" s="58"/>
      <c r="AKS94" s="58"/>
      <c r="AKT94" s="58"/>
      <c r="AKU94" s="58"/>
      <c r="AKV94" s="58"/>
      <c r="AKW94" s="58"/>
      <c r="AKX94" s="58"/>
      <c r="AKY94" s="58"/>
      <c r="AKZ94" s="58"/>
      <c r="ALA94" s="58"/>
      <c r="ALB94" s="58"/>
      <c r="ALC94" s="58"/>
      <c r="ALD94" s="58"/>
      <c r="ALE94" s="58"/>
      <c r="ALF94" s="58"/>
      <c r="ALG94" s="58"/>
      <c r="ALH94" s="58"/>
      <c r="ALI94" s="58"/>
      <c r="ALJ94" s="58"/>
      <c r="ALK94" s="58"/>
      <c r="ALL94" s="58"/>
      <c r="ALM94" s="58"/>
      <c r="ALN94" s="58"/>
      <c r="ALO94" s="58"/>
      <c r="ALP94" s="58"/>
      <c r="ALQ94" s="58"/>
      <c r="ALR94" s="58"/>
      <c r="ALS94" s="58"/>
      <c r="ALT94" s="58"/>
      <c r="ALU94" s="58"/>
      <c r="ALV94" s="58"/>
      <c r="ALW94" s="58"/>
      <c r="ALX94" s="58"/>
      <c r="ALY94" s="58"/>
      <c r="ALZ94" s="58"/>
      <c r="AMA94" s="58"/>
      <c r="AMB94" s="58"/>
      <c r="AMC94" s="58"/>
      <c r="AMD94" s="58"/>
      <c r="AME94" s="58"/>
      <c r="AMF94" s="58"/>
      <c r="AMG94" s="58"/>
      <c r="AMH94" s="58"/>
      <c r="AMI94" s="58"/>
      <c r="AMJ94" s="58"/>
      <c r="AMK94" s="58"/>
      <c r="AML94" s="58"/>
      <c r="AMM94" s="58"/>
      <c r="AMN94" s="58"/>
      <c r="AMO94" s="58"/>
      <c r="AMP94" s="58"/>
      <c r="AMQ94" s="58"/>
      <c r="AMR94" s="58"/>
      <c r="AMS94" s="58"/>
      <c r="AMT94" s="58"/>
      <c r="AMU94" s="58"/>
      <c r="AMV94" s="58"/>
      <c r="AMW94" s="58"/>
      <c r="AMX94" s="58"/>
      <c r="AMY94" s="58"/>
      <c r="AMZ94" s="58"/>
      <c r="ANA94" s="58"/>
      <c r="ANB94" s="58"/>
      <c r="ANC94" s="58"/>
      <c r="AND94" s="58"/>
      <c r="ANE94" s="58"/>
      <c r="ANF94" s="58"/>
      <c r="ANG94" s="58"/>
      <c r="ANH94" s="58"/>
      <c r="ANI94" s="58"/>
      <c r="ANJ94" s="58"/>
      <c r="ANK94" s="58"/>
      <c r="ANL94" s="58"/>
      <c r="ANM94" s="58"/>
      <c r="ANN94" s="58"/>
      <c r="ANO94" s="58"/>
      <c r="ANP94" s="58"/>
      <c r="ANQ94" s="58"/>
      <c r="ANR94" s="58"/>
      <c r="ANS94" s="58"/>
      <c r="ANT94" s="58"/>
      <c r="ANU94" s="58"/>
      <c r="ANV94" s="58"/>
      <c r="ANW94" s="58"/>
      <c r="ANX94" s="58"/>
      <c r="ANY94" s="58"/>
      <c r="ANZ94" s="58"/>
      <c r="AOA94" s="58"/>
      <c r="AOB94" s="58"/>
      <c r="AOC94" s="58"/>
      <c r="AOD94" s="58"/>
      <c r="AOE94" s="58"/>
      <c r="AOF94" s="58"/>
      <c r="AOG94" s="58"/>
      <c r="AOH94" s="58"/>
      <c r="AOI94" s="58"/>
      <c r="AOJ94" s="58"/>
      <c r="AOK94" s="58"/>
      <c r="AOL94" s="58"/>
      <c r="AOM94" s="58"/>
      <c r="AON94" s="58"/>
      <c r="AOO94" s="58"/>
      <c r="AOP94" s="58"/>
      <c r="AOQ94" s="58"/>
      <c r="AOR94" s="58"/>
      <c r="AOS94" s="58"/>
      <c r="AOT94" s="58"/>
      <c r="AOU94" s="58"/>
      <c r="AOV94" s="58"/>
      <c r="AOW94" s="58"/>
      <c r="AOX94" s="58"/>
      <c r="AOY94" s="58"/>
      <c r="AOZ94" s="58"/>
      <c r="APA94" s="58"/>
      <c r="APB94" s="58"/>
      <c r="APC94" s="58"/>
      <c r="APD94" s="58"/>
      <c r="APE94" s="58"/>
      <c r="APF94" s="58"/>
      <c r="APG94" s="58"/>
      <c r="APH94" s="58"/>
      <c r="API94" s="58"/>
      <c r="APJ94" s="58"/>
      <c r="APK94" s="58"/>
      <c r="APL94" s="58"/>
      <c r="APM94" s="58"/>
      <c r="APN94" s="58"/>
      <c r="APO94" s="58"/>
      <c r="APP94" s="58"/>
      <c r="APQ94" s="58"/>
      <c r="APR94" s="58"/>
      <c r="APS94" s="58"/>
      <c r="APT94" s="58"/>
      <c r="APU94" s="58"/>
      <c r="APV94" s="58"/>
      <c r="APW94" s="58"/>
      <c r="APX94" s="58"/>
      <c r="APY94" s="58"/>
      <c r="APZ94" s="58"/>
      <c r="AQA94" s="58"/>
      <c r="AQB94" s="58"/>
      <c r="AQC94" s="58"/>
      <c r="AQD94" s="58"/>
      <c r="AQE94" s="58"/>
      <c r="AQF94" s="58"/>
      <c r="AQG94" s="58"/>
      <c r="AQH94" s="58"/>
      <c r="AQI94" s="58"/>
      <c r="AQJ94" s="58"/>
      <c r="AQK94" s="58"/>
      <c r="AQL94" s="58"/>
      <c r="AQM94" s="58"/>
      <c r="AQN94" s="58"/>
      <c r="AQO94" s="58"/>
      <c r="AQP94" s="58"/>
      <c r="AQQ94" s="58"/>
      <c r="AQR94" s="58"/>
      <c r="AQS94" s="58"/>
      <c r="AQT94" s="58"/>
      <c r="AQU94" s="58"/>
      <c r="AQV94" s="58"/>
      <c r="AQW94" s="58"/>
      <c r="AQX94" s="58"/>
      <c r="AQY94" s="58"/>
      <c r="AQZ94" s="58"/>
      <c r="ARA94" s="58"/>
      <c r="ARB94" s="58"/>
      <c r="ARC94" s="58"/>
      <c r="ARD94" s="58"/>
      <c r="ARE94" s="58"/>
      <c r="ARF94" s="58"/>
      <c r="ARG94" s="58"/>
      <c r="ARH94" s="58"/>
      <c r="ARI94" s="58"/>
      <c r="ARJ94" s="58"/>
      <c r="ARK94" s="58"/>
      <c r="ARL94" s="58"/>
      <c r="ARM94" s="58"/>
      <c r="ARN94" s="58"/>
      <c r="ARO94" s="58"/>
      <c r="ARP94" s="58"/>
      <c r="ARQ94" s="58"/>
      <c r="ARR94" s="58"/>
      <c r="ARS94" s="58"/>
      <c r="ART94" s="58"/>
      <c r="ARU94" s="58"/>
      <c r="ARV94" s="58"/>
      <c r="ARW94" s="58"/>
      <c r="ARX94" s="58"/>
      <c r="ARY94" s="58"/>
      <c r="ARZ94" s="58"/>
      <c r="ASA94" s="58"/>
      <c r="ASB94" s="58"/>
      <c r="ASC94" s="58"/>
      <c r="ASD94" s="58"/>
      <c r="ASE94" s="58"/>
      <c r="ASF94" s="58"/>
      <c r="ASG94" s="58"/>
      <c r="ASH94" s="58"/>
      <c r="ASI94" s="58"/>
      <c r="ASJ94" s="58"/>
      <c r="ASK94" s="58"/>
      <c r="ASL94" s="58"/>
      <c r="ASM94" s="58"/>
      <c r="ASN94" s="58"/>
      <c r="ASO94" s="58"/>
      <c r="ASP94" s="58"/>
      <c r="ASQ94" s="58"/>
      <c r="ASR94" s="58"/>
      <c r="ASS94" s="58"/>
      <c r="AST94" s="58"/>
      <c r="ASU94" s="58"/>
      <c r="ASV94" s="58"/>
      <c r="ASW94" s="58"/>
      <c r="ASX94" s="58"/>
      <c r="ASY94" s="58"/>
      <c r="ASZ94" s="58"/>
      <c r="ATA94" s="58"/>
      <c r="ATB94" s="58"/>
      <c r="ATC94" s="58"/>
      <c r="ATD94" s="58"/>
      <c r="ATE94" s="58"/>
      <c r="ATF94" s="58"/>
      <c r="ATG94" s="58"/>
      <c r="ATH94" s="58"/>
      <c r="ATI94" s="58"/>
      <c r="ATJ94" s="58"/>
      <c r="ATK94" s="58"/>
      <c r="ATL94" s="58"/>
      <c r="ATM94" s="58"/>
      <c r="ATN94" s="58"/>
      <c r="ATO94" s="58"/>
      <c r="ATP94" s="58"/>
      <c r="ATQ94" s="58"/>
      <c r="ATR94" s="58"/>
      <c r="ATS94" s="58"/>
      <c r="ATT94" s="58"/>
      <c r="ATU94" s="58"/>
      <c r="ATV94" s="58"/>
      <c r="ATW94" s="58"/>
      <c r="ATX94" s="58"/>
      <c r="ATY94" s="58"/>
      <c r="ATZ94" s="58"/>
      <c r="AUA94" s="58"/>
      <c r="AUB94" s="58"/>
      <c r="AUC94" s="58"/>
      <c r="AUD94" s="58"/>
      <c r="AUE94" s="58"/>
      <c r="AUF94" s="58"/>
      <c r="AUG94" s="58"/>
      <c r="AUH94" s="58"/>
      <c r="AUI94" s="58"/>
      <c r="AUJ94" s="58"/>
      <c r="AUK94" s="58"/>
      <c r="AUL94" s="58"/>
      <c r="AUM94" s="58"/>
      <c r="AUN94" s="58"/>
      <c r="AUO94" s="58"/>
      <c r="AUP94" s="58"/>
      <c r="AUQ94" s="58"/>
      <c r="AUR94" s="58"/>
      <c r="AUS94" s="58"/>
      <c r="AUT94" s="58"/>
      <c r="AUU94" s="58"/>
      <c r="AUV94" s="58"/>
      <c r="AUW94" s="58"/>
      <c r="AUX94" s="58"/>
      <c r="AUY94" s="58"/>
      <c r="AUZ94" s="58"/>
      <c r="AVA94" s="58"/>
      <c r="AVB94" s="58"/>
      <c r="AVC94" s="58"/>
      <c r="AVD94" s="58"/>
      <c r="AVE94" s="58"/>
      <c r="AVF94" s="58"/>
      <c r="AVG94" s="58"/>
      <c r="AVH94" s="58"/>
      <c r="AVI94" s="58"/>
      <c r="AVJ94" s="58"/>
      <c r="AVK94" s="58"/>
      <c r="AVL94" s="58"/>
      <c r="AVM94" s="58"/>
      <c r="AVN94" s="58"/>
      <c r="AVO94" s="58"/>
      <c r="AVP94" s="58"/>
      <c r="AVQ94" s="58"/>
      <c r="AVR94" s="58"/>
      <c r="AVS94" s="58"/>
      <c r="AVT94" s="58"/>
      <c r="AVU94" s="58"/>
      <c r="AVV94" s="58"/>
      <c r="AVW94" s="58"/>
      <c r="AVX94" s="58"/>
      <c r="AVY94" s="58"/>
      <c r="AVZ94" s="58"/>
      <c r="AWA94" s="58"/>
      <c r="AWB94" s="58"/>
      <c r="AWC94" s="58"/>
      <c r="AWD94" s="58"/>
      <c r="AWE94" s="58"/>
      <c r="AWF94" s="58"/>
      <c r="AWG94" s="58"/>
      <c r="AWH94" s="58"/>
      <c r="AWI94" s="58"/>
      <c r="AWJ94" s="58"/>
      <c r="AWK94" s="58"/>
      <c r="AWL94" s="58"/>
      <c r="AWM94" s="58"/>
      <c r="AWN94" s="58"/>
      <c r="AWO94" s="58"/>
      <c r="AWP94" s="58"/>
      <c r="AWQ94" s="58"/>
      <c r="AWR94" s="58"/>
      <c r="AWS94" s="58"/>
      <c r="AWT94" s="58"/>
      <c r="AWU94" s="58"/>
      <c r="AWV94" s="58"/>
      <c r="AWW94" s="58"/>
      <c r="AWX94" s="58"/>
      <c r="AWY94" s="58"/>
      <c r="AWZ94" s="58"/>
      <c r="AXA94" s="58"/>
      <c r="AXB94" s="58"/>
      <c r="AXC94" s="58"/>
      <c r="AXD94" s="58"/>
      <c r="AXE94" s="58"/>
      <c r="AXF94" s="58"/>
      <c r="AXG94" s="58"/>
      <c r="AXH94" s="58"/>
      <c r="AXI94" s="58"/>
      <c r="AXJ94" s="58"/>
      <c r="AXK94" s="58"/>
      <c r="AXL94" s="58"/>
      <c r="AXM94" s="58"/>
      <c r="AXN94" s="58"/>
      <c r="AXO94" s="58"/>
      <c r="AXP94" s="58"/>
      <c r="AXQ94" s="58"/>
      <c r="AXR94" s="58"/>
      <c r="AXS94" s="58"/>
      <c r="AXT94" s="58"/>
      <c r="AXU94" s="58"/>
      <c r="AXV94" s="58"/>
      <c r="AXW94" s="58"/>
      <c r="AXX94" s="58"/>
      <c r="AXY94" s="58"/>
      <c r="AXZ94" s="58"/>
      <c r="AYA94" s="58"/>
      <c r="AYB94" s="58"/>
      <c r="AYC94" s="58"/>
      <c r="AYD94" s="58"/>
      <c r="AYE94" s="58"/>
      <c r="AYF94" s="58"/>
      <c r="AYG94" s="58"/>
      <c r="AYH94" s="58"/>
      <c r="AYI94" s="58"/>
      <c r="AYJ94" s="58"/>
      <c r="AYK94" s="58"/>
      <c r="AYL94" s="58"/>
      <c r="AYM94" s="58"/>
      <c r="AYN94" s="58"/>
      <c r="AYO94" s="58"/>
      <c r="AYP94" s="58"/>
      <c r="AYQ94" s="58"/>
      <c r="AYR94" s="58"/>
      <c r="AYS94" s="58"/>
      <c r="AYT94" s="58"/>
      <c r="AYU94" s="58"/>
      <c r="AYV94" s="58"/>
      <c r="AYW94" s="58"/>
      <c r="AYX94" s="58"/>
      <c r="AYY94" s="58"/>
      <c r="AYZ94" s="58"/>
      <c r="AZA94" s="58"/>
      <c r="AZB94" s="58"/>
      <c r="AZC94" s="58"/>
      <c r="AZD94" s="58"/>
      <c r="AZE94" s="58"/>
      <c r="AZF94" s="58"/>
      <c r="AZG94" s="58"/>
      <c r="AZH94" s="58"/>
      <c r="AZI94" s="58"/>
      <c r="AZJ94" s="58"/>
      <c r="AZK94" s="58"/>
      <c r="AZL94" s="58"/>
      <c r="AZM94" s="58"/>
      <c r="AZN94" s="58"/>
      <c r="AZO94" s="58"/>
      <c r="AZP94" s="58"/>
      <c r="AZQ94" s="58"/>
      <c r="AZR94" s="58"/>
      <c r="AZS94" s="58"/>
      <c r="AZT94" s="58"/>
      <c r="AZU94" s="58"/>
      <c r="AZV94" s="58"/>
      <c r="AZW94" s="58"/>
      <c r="AZX94" s="58"/>
      <c r="AZY94" s="58"/>
      <c r="AZZ94" s="58"/>
      <c r="BAA94" s="58"/>
      <c r="BAB94" s="58"/>
      <c r="BAC94" s="58"/>
      <c r="BAD94" s="58"/>
      <c r="BAE94" s="58"/>
      <c r="BAF94" s="58"/>
      <c r="BAG94" s="58"/>
      <c r="BAH94" s="58"/>
      <c r="BAI94" s="58"/>
      <c r="BAJ94" s="58"/>
      <c r="BAK94" s="58"/>
      <c r="BAL94" s="58"/>
      <c r="BAM94" s="58"/>
      <c r="BAN94" s="58"/>
      <c r="BAO94" s="58"/>
      <c r="BAP94" s="58"/>
      <c r="BAQ94" s="58"/>
      <c r="BAR94" s="58"/>
      <c r="BAS94" s="58"/>
      <c r="BAT94" s="58"/>
      <c r="BAU94" s="58"/>
      <c r="BAV94" s="58"/>
      <c r="BAW94" s="58"/>
      <c r="BAX94" s="58"/>
      <c r="BAY94" s="58"/>
      <c r="BAZ94" s="58"/>
      <c r="BBA94" s="58"/>
      <c r="BBB94" s="58"/>
      <c r="BBC94" s="58"/>
      <c r="BBD94" s="58"/>
      <c r="BBE94" s="58"/>
      <c r="BBF94" s="58"/>
      <c r="BBG94" s="58"/>
      <c r="BBH94" s="58"/>
      <c r="BBI94" s="58"/>
      <c r="BBJ94" s="58"/>
      <c r="BBK94" s="58"/>
      <c r="BBL94" s="58"/>
      <c r="BBM94" s="58"/>
      <c r="BBN94" s="58"/>
      <c r="BBO94" s="58"/>
      <c r="BBP94" s="58"/>
      <c r="BBQ94" s="58"/>
      <c r="BBR94" s="58"/>
      <c r="BBS94" s="58"/>
      <c r="BBT94" s="58"/>
      <c r="BBU94" s="58"/>
      <c r="BBV94" s="58"/>
      <c r="BBW94" s="58"/>
      <c r="BBX94" s="58"/>
      <c r="BBY94" s="58"/>
      <c r="BBZ94" s="58"/>
      <c r="BCA94" s="58"/>
      <c r="BCB94" s="58"/>
      <c r="BCC94" s="58"/>
      <c r="BCD94" s="58"/>
      <c r="BCE94" s="58"/>
      <c r="BCF94" s="58"/>
      <c r="BCG94" s="58"/>
      <c r="BCH94" s="58"/>
      <c r="BCI94" s="58"/>
      <c r="BCJ94" s="58"/>
      <c r="BCK94" s="58"/>
      <c r="BCL94" s="58"/>
      <c r="BCM94" s="58"/>
      <c r="BCN94" s="58"/>
      <c r="BCO94" s="58"/>
      <c r="BCP94" s="58"/>
      <c r="BCQ94" s="58"/>
      <c r="BCR94" s="58"/>
      <c r="BCS94" s="58"/>
      <c r="BCT94" s="58"/>
      <c r="BCU94" s="58"/>
      <c r="BCV94" s="58"/>
      <c r="BCW94" s="58"/>
      <c r="BCX94" s="58"/>
      <c r="BCY94" s="58"/>
      <c r="BCZ94" s="58"/>
      <c r="BDA94" s="58"/>
      <c r="BDB94" s="58"/>
      <c r="BDC94" s="58"/>
      <c r="BDD94" s="58"/>
      <c r="BDE94" s="58"/>
      <c r="BDF94" s="58"/>
      <c r="BDG94" s="58"/>
      <c r="BDH94" s="58"/>
      <c r="BDI94" s="58"/>
      <c r="BDJ94" s="58"/>
      <c r="BDK94" s="58"/>
      <c r="BDL94" s="58"/>
      <c r="BDM94" s="58"/>
      <c r="BDN94" s="58"/>
      <c r="BDO94" s="58"/>
      <c r="BDP94" s="58"/>
      <c r="BDQ94" s="58"/>
      <c r="BDR94" s="58"/>
      <c r="BDS94" s="58"/>
      <c r="BDT94" s="58"/>
      <c r="BDU94" s="58"/>
      <c r="BDV94" s="58"/>
      <c r="BDW94" s="58"/>
      <c r="BDX94" s="58"/>
      <c r="BDY94" s="58"/>
      <c r="BDZ94" s="58"/>
      <c r="BEA94" s="58"/>
      <c r="BEB94" s="58"/>
      <c r="BEC94" s="58"/>
      <c r="BED94" s="58"/>
      <c r="BEE94" s="58"/>
      <c r="BEF94" s="58"/>
      <c r="BEG94" s="58"/>
      <c r="BEH94" s="58"/>
      <c r="BEI94" s="58"/>
      <c r="BEJ94" s="58"/>
      <c r="BEK94" s="58"/>
      <c r="BEL94" s="58"/>
      <c r="BEM94" s="58"/>
      <c r="BEN94" s="58"/>
      <c r="BEO94" s="58"/>
      <c r="BEP94" s="58"/>
      <c r="BEQ94" s="58"/>
      <c r="BER94" s="58"/>
      <c r="BES94" s="58"/>
      <c r="BET94" s="58"/>
      <c r="BEU94" s="58"/>
      <c r="BEV94" s="58"/>
      <c r="BEW94" s="58"/>
      <c r="BEX94" s="58"/>
      <c r="BEY94" s="58"/>
      <c r="BEZ94" s="58"/>
      <c r="BFA94" s="58"/>
      <c r="BFB94" s="58"/>
      <c r="BFC94" s="58"/>
      <c r="BFD94" s="58"/>
      <c r="BFE94" s="58"/>
      <c r="BFF94" s="58"/>
      <c r="BFG94" s="58"/>
      <c r="BFH94" s="58"/>
    </row>
    <row r="95" spans="1:1516" s="56" customFormat="1" ht="13.5">
      <c r="A95" s="109"/>
      <c r="B95" s="313"/>
      <c r="C95" s="314"/>
      <c r="D95" s="314"/>
      <c r="E95" s="115"/>
      <c r="F95" s="121"/>
      <c r="G95" s="111"/>
      <c r="H95" s="115"/>
      <c r="I95" s="121"/>
      <c r="J95" s="109"/>
      <c r="K95" s="115"/>
      <c r="L95" s="121"/>
      <c r="M95" s="109"/>
      <c r="N95" s="115"/>
      <c r="O95" s="121"/>
      <c r="P95" s="110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  <c r="IA95" s="58"/>
      <c r="IB95" s="58"/>
      <c r="IC95" s="58"/>
      <c r="ID95" s="58"/>
      <c r="IE95" s="58"/>
      <c r="IF95" s="58"/>
      <c r="IG95" s="58"/>
      <c r="IH95" s="58"/>
      <c r="II95" s="58"/>
      <c r="IJ95" s="58"/>
      <c r="IK95" s="58"/>
      <c r="IL95" s="58"/>
      <c r="IM95" s="58"/>
      <c r="IN95" s="58"/>
      <c r="IO95" s="58"/>
      <c r="IP95" s="58"/>
      <c r="IQ95" s="58"/>
      <c r="IR95" s="58"/>
      <c r="IS95" s="58"/>
      <c r="IT95" s="58"/>
      <c r="IU95" s="58"/>
      <c r="IV95" s="58"/>
      <c r="IW95" s="58"/>
      <c r="IX95" s="58"/>
      <c r="IY95" s="58"/>
      <c r="IZ95" s="58"/>
      <c r="JA95" s="58"/>
      <c r="JB95" s="58"/>
      <c r="JC95" s="58"/>
      <c r="JD95" s="58"/>
      <c r="JE95" s="58"/>
      <c r="JF95" s="58"/>
      <c r="JG95" s="58"/>
      <c r="JH95" s="58"/>
      <c r="JI95" s="58"/>
      <c r="JJ95" s="58"/>
      <c r="JK95" s="58"/>
      <c r="JL95" s="58"/>
      <c r="JM95" s="58"/>
      <c r="JN95" s="58"/>
      <c r="JO95" s="58"/>
      <c r="JP95" s="58"/>
      <c r="JQ95" s="58"/>
      <c r="JR95" s="58"/>
      <c r="JS95" s="58"/>
      <c r="JT95" s="58"/>
      <c r="JU95" s="58"/>
      <c r="JV95" s="58"/>
      <c r="JW95" s="58"/>
      <c r="JX95" s="58"/>
      <c r="JY95" s="58"/>
      <c r="JZ95" s="58"/>
      <c r="KA95" s="58"/>
      <c r="KB95" s="58"/>
      <c r="KC95" s="58"/>
      <c r="KD95" s="58"/>
      <c r="KE95" s="58"/>
      <c r="KF95" s="58"/>
      <c r="KG95" s="58"/>
      <c r="KH95" s="58"/>
      <c r="KI95" s="58"/>
      <c r="KJ95" s="58"/>
      <c r="KK95" s="58"/>
      <c r="KL95" s="58"/>
      <c r="KM95" s="58"/>
      <c r="KN95" s="58"/>
      <c r="KO95" s="58"/>
      <c r="KP95" s="58"/>
      <c r="KQ95" s="58"/>
      <c r="KR95" s="58"/>
      <c r="KS95" s="58"/>
      <c r="KT95" s="58"/>
      <c r="KU95" s="58"/>
      <c r="KV95" s="58"/>
      <c r="KW95" s="58"/>
      <c r="KX95" s="58"/>
      <c r="KY95" s="58"/>
      <c r="KZ95" s="58"/>
      <c r="LA95" s="58"/>
      <c r="LB95" s="58"/>
      <c r="LC95" s="58"/>
      <c r="LD95" s="58"/>
      <c r="LE95" s="58"/>
      <c r="LF95" s="58"/>
      <c r="LG95" s="58"/>
      <c r="LH95" s="58"/>
      <c r="LI95" s="58"/>
      <c r="LJ95" s="58"/>
      <c r="LK95" s="58"/>
      <c r="LL95" s="58"/>
      <c r="LM95" s="58"/>
      <c r="LN95" s="58"/>
      <c r="LO95" s="58"/>
      <c r="LP95" s="58"/>
      <c r="LQ95" s="58"/>
      <c r="LR95" s="58"/>
      <c r="LS95" s="58"/>
      <c r="LT95" s="58"/>
      <c r="LU95" s="58"/>
      <c r="LV95" s="58"/>
      <c r="LW95" s="58"/>
      <c r="LX95" s="58"/>
      <c r="LY95" s="58"/>
      <c r="LZ95" s="58"/>
      <c r="MA95" s="58"/>
      <c r="MB95" s="58"/>
      <c r="MC95" s="58"/>
      <c r="MD95" s="58"/>
      <c r="ME95" s="58"/>
      <c r="MF95" s="58"/>
      <c r="MG95" s="58"/>
      <c r="MH95" s="58"/>
      <c r="MI95" s="58"/>
      <c r="MJ95" s="58"/>
      <c r="MK95" s="58"/>
      <c r="ML95" s="58"/>
      <c r="MM95" s="58"/>
      <c r="MN95" s="58"/>
      <c r="MO95" s="58"/>
      <c r="MP95" s="58"/>
      <c r="MQ95" s="58"/>
      <c r="MR95" s="58"/>
      <c r="MS95" s="58"/>
      <c r="MT95" s="58"/>
      <c r="MU95" s="58"/>
      <c r="MV95" s="58"/>
      <c r="MW95" s="58"/>
      <c r="MX95" s="58"/>
      <c r="MY95" s="58"/>
      <c r="MZ95" s="58"/>
      <c r="NA95" s="58"/>
      <c r="NB95" s="58"/>
      <c r="NC95" s="58"/>
      <c r="ND95" s="58"/>
      <c r="NE95" s="58"/>
      <c r="NF95" s="58"/>
      <c r="NG95" s="58"/>
      <c r="NH95" s="58"/>
      <c r="NI95" s="58"/>
      <c r="NJ95" s="58"/>
      <c r="NK95" s="58"/>
      <c r="NL95" s="58"/>
      <c r="NM95" s="58"/>
      <c r="NN95" s="58"/>
      <c r="NO95" s="58"/>
      <c r="NP95" s="58"/>
      <c r="NQ95" s="58"/>
      <c r="NR95" s="58"/>
      <c r="NS95" s="58"/>
      <c r="NT95" s="58"/>
      <c r="NU95" s="58"/>
      <c r="NV95" s="58"/>
      <c r="NW95" s="58"/>
      <c r="NX95" s="58"/>
      <c r="NY95" s="58"/>
      <c r="NZ95" s="58"/>
      <c r="OA95" s="58"/>
      <c r="OB95" s="58"/>
      <c r="OC95" s="58"/>
      <c r="OD95" s="58"/>
      <c r="OE95" s="58"/>
      <c r="OF95" s="58"/>
      <c r="OG95" s="58"/>
      <c r="OH95" s="58"/>
      <c r="OI95" s="58"/>
      <c r="OJ95" s="58"/>
      <c r="OK95" s="58"/>
      <c r="OL95" s="58"/>
      <c r="OM95" s="58"/>
      <c r="ON95" s="58"/>
      <c r="OO95" s="58"/>
      <c r="OP95" s="58"/>
      <c r="OQ95" s="58"/>
      <c r="OR95" s="58"/>
      <c r="OS95" s="58"/>
      <c r="OT95" s="58"/>
      <c r="OU95" s="58"/>
      <c r="OV95" s="58"/>
      <c r="OW95" s="58"/>
      <c r="OX95" s="58"/>
      <c r="OY95" s="58"/>
      <c r="OZ95" s="58"/>
      <c r="PA95" s="58"/>
      <c r="PB95" s="58"/>
      <c r="PC95" s="58"/>
      <c r="PD95" s="58"/>
      <c r="PE95" s="58"/>
      <c r="PF95" s="58"/>
      <c r="PG95" s="58"/>
      <c r="PH95" s="58"/>
      <c r="PI95" s="58"/>
      <c r="PJ95" s="58"/>
      <c r="PK95" s="58"/>
      <c r="PL95" s="58"/>
      <c r="PM95" s="58"/>
      <c r="PN95" s="58"/>
      <c r="PO95" s="58"/>
      <c r="PP95" s="58"/>
      <c r="PQ95" s="58"/>
      <c r="PR95" s="58"/>
      <c r="PS95" s="58"/>
      <c r="PT95" s="58"/>
      <c r="PU95" s="58"/>
      <c r="PV95" s="58"/>
      <c r="PW95" s="58"/>
      <c r="PX95" s="58"/>
      <c r="PY95" s="58"/>
      <c r="PZ95" s="58"/>
      <c r="QA95" s="58"/>
      <c r="QB95" s="58"/>
      <c r="QC95" s="58"/>
      <c r="QD95" s="58"/>
      <c r="QE95" s="58"/>
      <c r="QF95" s="58"/>
      <c r="QG95" s="58"/>
      <c r="QH95" s="58"/>
      <c r="QI95" s="58"/>
      <c r="QJ95" s="58"/>
      <c r="QK95" s="58"/>
      <c r="QL95" s="58"/>
      <c r="QM95" s="58"/>
      <c r="QN95" s="58"/>
      <c r="QO95" s="58"/>
      <c r="QP95" s="58"/>
      <c r="QQ95" s="58"/>
      <c r="QR95" s="58"/>
      <c r="QS95" s="58"/>
      <c r="QT95" s="58"/>
      <c r="QU95" s="58"/>
      <c r="QV95" s="58"/>
      <c r="QW95" s="58"/>
      <c r="QX95" s="58"/>
      <c r="QY95" s="58"/>
      <c r="QZ95" s="58"/>
      <c r="RA95" s="58"/>
      <c r="RB95" s="58"/>
      <c r="RC95" s="58"/>
      <c r="RD95" s="58"/>
      <c r="RE95" s="58"/>
      <c r="RF95" s="58"/>
      <c r="RG95" s="58"/>
      <c r="RH95" s="58"/>
      <c r="RI95" s="58"/>
      <c r="RJ95" s="58"/>
      <c r="RK95" s="58"/>
      <c r="RL95" s="58"/>
      <c r="RM95" s="58"/>
      <c r="RN95" s="58"/>
      <c r="RO95" s="58"/>
      <c r="RP95" s="58"/>
      <c r="RQ95" s="58"/>
      <c r="RR95" s="58"/>
      <c r="RS95" s="58"/>
      <c r="RT95" s="58"/>
      <c r="RU95" s="58"/>
      <c r="RV95" s="58"/>
      <c r="RW95" s="58"/>
      <c r="RX95" s="58"/>
      <c r="RY95" s="58"/>
      <c r="RZ95" s="58"/>
      <c r="SA95" s="58"/>
      <c r="SB95" s="58"/>
      <c r="SC95" s="58"/>
      <c r="SD95" s="58"/>
      <c r="SE95" s="58"/>
      <c r="SF95" s="58"/>
      <c r="SG95" s="58"/>
      <c r="SH95" s="58"/>
      <c r="SI95" s="58"/>
      <c r="SJ95" s="58"/>
      <c r="SK95" s="58"/>
      <c r="SL95" s="58"/>
      <c r="SM95" s="58"/>
      <c r="SN95" s="58"/>
      <c r="SO95" s="58"/>
      <c r="SP95" s="58"/>
      <c r="SQ95" s="58"/>
      <c r="SR95" s="58"/>
      <c r="SS95" s="58"/>
      <c r="ST95" s="58"/>
      <c r="SU95" s="58"/>
      <c r="SV95" s="58"/>
      <c r="SW95" s="58"/>
      <c r="SX95" s="58"/>
      <c r="SY95" s="58"/>
      <c r="SZ95" s="58"/>
      <c r="TA95" s="58"/>
      <c r="TB95" s="58"/>
      <c r="TC95" s="58"/>
      <c r="TD95" s="58"/>
      <c r="TE95" s="58"/>
      <c r="TF95" s="58"/>
      <c r="TG95" s="58"/>
      <c r="TH95" s="58"/>
      <c r="TI95" s="58"/>
      <c r="TJ95" s="58"/>
      <c r="TK95" s="58"/>
      <c r="TL95" s="58"/>
      <c r="TM95" s="58"/>
      <c r="TN95" s="58"/>
      <c r="TO95" s="58"/>
      <c r="TP95" s="58"/>
      <c r="TQ95" s="58"/>
      <c r="TR95" s="58"/>
      <c r="TS95" s="58"/>
      <c r="TT95" s="58"/>
      <c r="TU95" s="58"/>
      <c r="TV95" s="58"/>
      <c r="TW95" s="58"/>
      <c r="TX95" s="58"/>
      <c r="TY95" s="58"/>
      <c r="TZ95" s="58"/>
      <c r="UA95" s="58"/>
      <c r="UB95" s="58"/>
      <c r="UC95" s="58"/>
      <c r="UD95" s="58"/>
      <c r="UE95" s="58"/>
      <c r="UF95" s="58"/>
      <c r="UG95" s="58"/>
      <c r="UH95" s="58"/>
      <c r="UI95" s="58"/>
      <c r="UJ95" s="58"/>
      <c r="UK95" s="58"/>
      <c r="UL95" s="58"/>
      <c r="UM95" s="58"/>
      <c r="UN95" s="58"/>
      <c r="UO95" s="58"/>
      <c r="UP95" s="58"/>
      <c r="UQ95" s="58"/>
      <c r="UR95" s="58"/>
      <c r="US95" s="58"/>
      <c r="UT95" s="58"/>
      <c r="UU95" s="58"/>
      <c r="UV95" s="58"/>
      <c r="UW95" s="58"/>
      <c r="UX95" s="58"/>
      <c r="UY95" s="58"/>
      <c r="UZ95" s="58"/>
      <c r="VA95" s="58"/>
      <c r="VB95" s="58"/>
      <c r="VC95" s="58"/>
      <c r="VD95" s="58"/>
      <c r="VE95" s="58"/>
      <c r="VF95" s="58"/>
      <c r="VG95" s="58"/>
      <c r="VH95" s="58"/>
      <c r="VI95" s="58"/>
      <c r="VJ95" s="58"/>
      <c r="VK95" s="58"/>
      <c r="VL95" s="58"/>
      <c r="VM95" s="58"/>
      <c r="VN95" s="58"/>
      <c r="VO95" s="58"/>
      <c r="VP95" s="58"/>
      <c r="VQ95" s="58"/>
      <c r="VR95" s="58"/>
      <c r="VS95" s="58"/>
      <c r="VT95" s="58"/>
      <c r="VU95" s="58"/>
      <c r="VV95" s="58"/>
      <c r="VW95" s="58"/>
      <c r="VX95" s="58"/>
      <c r="VY95" s="58"/>
      <c r="VZ95" s="58"/>
      <c r="WA95" s="58"/>
      <c r="WB95" s="58"/>
      <c r="WC95" s="58"/>
      <c r="WD95" s="58"/>
      <c r="WE95" s="58"/>
      <c r="WF95" s="58"/>
      <c r="WG95" s="58"/>
      <c r="WH95" s="58"/>
      <c r="WI95" s="58"/>
      <c r="WJ95" s="58"/>
      <c r="WK95" s="58"/>
      <c r="WL95" s="58"/>
      <c r="WM95" s="58"/>
      <c r="WN95" s="58"/>
      <c r="WO95" s="58"/>
      <c r="WP95" s="58"/>
      <c r="WQ95" s="58"/>
      <c r="WR95" s="58"/>
      <c r="WS95" s="58"/>
      <c r="WT95" s="58"/>
      <c r="WU95" s="58"/>
      <c r="WV95" s="58"/>
      <c r="WW95" s="58"/>
      <c r="WX95" s="58"/>
      <c r="WY95" s="58"/>
      <c r="WZ95" s="58"/>
      <c r="XA95" s="58"/>
      <c r="XB95" s="58"/>
      <c r="XC95" s="58"/>
      <c r="XD95" s="58"/>
      <c r="XE95" s="58"/>
      <c r="XF95" s="58"/>
      <c r="XG95" s="58"/>
      <c r="XH95" s="58"/>
      <c r="XI95" s="58"/>
      <c r="XJ95" s="58"/>
      <c r="XK95" s="58"/>
      <c r="XL95" s="58"/>
      <c r="XM95" s="58"/>
      <c r="XN95" s="58"/>
      <c r="XO95" s="58"/>
      <c r="XP95" s="58"/>
      <c r="XQ95" s="58"/>
      <c r="XR95" s="58"/>
      <c r="XS95" s="58"/>
      <c r="XT95" s="58"/>
      <c r="XU95" s="58"/>
      <c r="XV95" s="58"/>
      <c r="XW95" s="58"/>
      <c r="XX95" s="58"/>
      <c r="XY95" s="58"/>
      <c r="XZ95" s="58"/>
      <c r="YA95" s="58"/>
      <c r="YB95" s="58"/>
      <c r="YC95" s="58"/>
      <c r="YD95" s="58"/>
      <c r="YE95" s="58"/>
      <c r="YF95" s="58"/>
      <c r="YG95" s="58"/>
      <c r="YH95" s="58"/>
      <c r="YI95" s="58"/>
      <c r="YJ95" s="58"/>
      <c r="YK95" s="58"/>
      <c r="YL95" s="58"/>
      <c r="YM95" s="58"/>
      <c r="YN95" s="58"/>
      <c r="YO95" s="58"/>
      <c r="YP95" s="58"/>
      <c r="YQ95" s="58"/>
      <c r="YR95" s="58"/>
      <c r="YS95" s="58"/>
      <c r="YT95" s="58"/>
      <c r="YU95" s="58"/>
      <c r="YV95" s="58"/>
      <c r="YW95" s="58"/>
      <c r="YX95" s="58"/>
      <c r="YY95" s="58"/>
      <c r="YZ95" s="58"/>
      <c r="ZA95" s="58"/>
      <c r="ZB95" s="58"/>
      <c r="ZC95" s="58"/>
      <c r="ZD95" s="58"/>
      <c r="ZE95" s="58"/>
      <c r="ZF95" s="58"/>
      <c r="ZG95" s="58"/>
      <c r="ZH95" s="58"/>
      <c r="ZI95" s="58"/>
      <c r="ZJ95" s="58"/>
      <c r="ZK95" s="58"/>
      <c r="ZL95" s="58"/>
      <c r="ZM95" s="58"/>
      <c r="ZN95" s="58"/>
      <c r="ZO95" s="58"/>
      <c r="ZP95" s="58"/>
      <c r="ZQ95" s="58"/>
      <c r="ZR95" s="58"/>
      <c r="ZS95" s="58"/>
      <c r="ZT95" s="58"/>
      <c r="ZU95" s="58"/>
      <c r="ZV95" s="58"/>
      <c r="ZW95" s="58"/>
      <c r="ZX95" s="58"/>
      <c r="ZY95" s="58"/>
      <c r="ZZ95" s="58"/>
      <c r="AAA95" s="58"/>
      <c r="AAB95" s="58"/>
      <c r="AAC95" s="58"/>
      <c r="AAD95" s="58"/>
      <c r="AAE95" s="58"/>
      <c r="AAF95" s="58"/>
      <c r="AAG95" s="58"/>
      <c r="AAH95" s="58"/>
      <c r="AAI95" s="58"/>
      <c r="AAJ95" s="58"/>
      <c r="AAK95" s="58"/>
      <c r="AAL95" s="58"/>
      <c r="AAM95" s="58"/>
      <c r="AAN95" s="58"/>
      <c r="AAO95" s="58"/>
      <c r="AAP95" s="58"/>
      <c r="AAQ95" s="58"/>
      <c r="AAR95" s="58"/>
      <c r="AAS95" s="58"/>
      <c r="AAT95" s="58"/>
      <c r="AAU95" s="58"/>
      <c r="AAV95" s="58"/>
      <c r="AAW95" s="58"/>
      <c r="AAX95" s="58"/>
      <c r="AAY95" s="58"/>
      <c r="AAZ95" s="58"/>
      <c r="ABA95" s="58"/>
      <c r="ABB95" s="58"/>
      <c r="ABC95" s="58"/>
      <c r="ABD95" s="58"/>
      <c r="ABE95" s="58"/>
      <c r="ABF95" s="58"/>
      <c r="ABG95" s="58"/>
      <c r="ABH95" s="58"/>
      <c r="ABI95" s="58"/>
      <c r="ABJ95" s="58"/>
      <c r="ABK95" s="58"/>
      <c r="ABL95" s="58"/>
      <c r="ABM95" s="58"/>
      <c r="ABN95" s="58"/>
      <c r="ABO95" s="58"/>
      <c r="ABP95" s="58"/>
      <c r="ABQ95" s="58"/>
      <c r="ABR95" s="58"/>
      <c r="ABS95" s="58"/>
      <c r="ABT95" s="58"/>
      <c r="ABU95" s="58"/>
      <c r="ABV95" s="58"/>
      <c r="ABW95" s="58"/>
      <c r="ABX95" s="58"/>
      <c r="ABY95" s="58"/>
      <c r="ABZ95" s="58"/>
      <c r="ACA95" s="58"/>
      <c r="ACB95" s="58"/>
      <c r="ACC95" s="58"/>
      <c r="ACD95" s="58"/>
      <c r="ACE95" s="58"/>
      <c r="ACF95" s="58"/>
      <c r="ACG95" s="58"/>
      <c r="ACH95" s="58"/>
      <c r="ACI95" s="58"/>
      <c r="ACJ95" s="58"/>
      <c r="ACK95" s="58"/>
      <c r="ACL95" s="58"/>
      <c r="ACM95" s="58"/>
      <c r="ACN95" s="58"/>
      <c r="ACO95" s="58"/>
      <c r="ACP95" s="58"/>
      <c r="ACQ95" s="58"/>
      <c r="ACR95" s="58"/>
      <c r="ACS95" s="58"/>
      <c r="ACT95" s="58"/>
      <c r="ACU95" s="58"/>
      <c r="ACV95" s="58"/>
      <c r="ACW95" s="58"/>
      <c r="ACX95" s="58"/>
      <c r="ACY95" s="58"/>
      <c r="ACZ95" s="58"/>
      <c r="ADA95" s="58"/>
      <c r="ADB95" s="58"/>
      <c r="ADC95" s="58"/>
      <c r="ADD95" s="58"/>
      <c r="ADE95" s="58"/>
      <c r="ADF95" s="58"/>
      <c r="ADG95" s="58"/>
      <c r="ADH95" s="58"/>
      <c r="ADI95" s="58"/>
      <c r="ADJ95" s="58"/>
      <c r="ADK95" s="58"/>
      <c r="ADL95" s="58"/>
      <c r="ADM95" s="58"/>
      <c r="ADN95" s="58"/>
      <c r="ADO95" s="58"/>
      <c r="ADP95" s="58"/>
      <c r="ADQ95" s="58"/>
      <c r="ADR95" s="58"/>
      <c r="ADS95" s="58"/>
      <c r="ADT95" s="58"/>
      <c r="ADU95" s="58"/>
      <c r="ADV95" s="58"/>
      <c r="ADW95" s="58"/>
      <c r="ADX95" s="58"/>
      <c r="ADY95" s="58"/>
      <c r="ADZ95" s="58"/>
      <c r="AEA95" s="58"/>
      <c r="AEB95" s="58"/>
      <c r="AEC95" s="58"/>
      <c r="AED95" s="58"/>
      <c r="AEE95" s="58"/>
      <c r="AEF95" s="58"/>
      <c r="AEG95" s="58"/>
      <c r="AEH95" s="58"/>
      <c r="AEI95" s="58"/>
      <c r="AEJ95" s="58"/>
      <c r="AEK95" s="58"/>
      <c r="AEL95" s="58"/>
      <c r="AEM95" s="58"/>
      <c r="AEN95" s="58"/>
      <c r="AEO95" s="58"/>
      <c r="AEP95" s="58"/>
      <c r="AEQ95" s="58"/>
      <c r="AER95" s="58"/>
      <c r="AES95" s="58"/>
      <c r="AET95" s="58"/>
      <c r="AEU95" s="58"/>
      <c r="AEV95" s="58"/>
      <c r="AEW95" s="58"/>
      <c r="AEX95" s="58"/>
      <c r="AEY95" s="58"/>
      <c r="AEZ95" s="58"/>
      <c r="AFA95" s="58"/>
      <c r="AFB95" s="58"/>
      <c r="AFC95" s="58"/>
      <c r="AFD95" s="58"/>
      <c r="AFE95" s="58"/>
      <c r="AFF95" s="58"/>
      <c r="AFG95" s="58"/>
      <c r="AFH95" s="58"/>
      <c r="AFI95" s="58"/>
      <c r="AFJ95" s="58"/>
      <c r="AFK95" s="58"/>
      <c r="AFL95" s="58"/>
      <c r="AFM95" s="58"/>
      <c r="AFN95" s="58"/>
      <c r="AFO95" s="58"/>
      <c r="AFP95" s="58"/>
      <c r="AFQ95" s="58"/>
      <c r="AFR95" s="58"/>
      <c r="AFS95" s="58"/>
      <c r="AFT95" s="58"/>
      <c r="AFU95" s="58"/>
      <c r="AFV95" s="58"/>
      <c r="AFW95" s="58"/>
      <c r="AFX95" s="58"/>
      <c r="AFY95" s="58"/>
      <c r="AFZ95" s="58"/>
      <c r="AGA95" s="58"/>
      <c r="AGB95" s="58"/>
      <c r="AGC95" s="58"/>
      <c r="AGD95" s="58"/>
      <c r="AGE95" s="58"/>
      <c r="AGF95" s="58"/>
      <c r="AGG95" s="58"/>
      <c r="AGH95" s="58"/>
      <c r="AGI95" s="58"/>
      <c r="AGJ95" s="58"/>
      <c r="AGK95" s="58"/>
      <c r="AGL95" s="58"/>
      <c r="AGM95" s="58"/>
      <c r="AGN95" s="58"/>
      <c r="AGO95" s="58"/>
      <c r="AGP95" s="58"/>
      <c r="AGQ95" s="58"/>
      <c r="AGR95" s="58"/>
      <c r="AGS95" s="58"/>
      <c r="AGT95" s="58"/>
      <c r="AGU95" s="58"/>
      <c r="AGV95" s="58"/>
      <c r="AGW95" s="58"/>
      <c r="AGX95" s="58"/>
      <c r="AGY95" s="58"/>
      <c r="AGZ95" s="58"/>
      <c r="AHA95" s="58"/>
      <c r="AHB95" s="58"/>
      <c r="AHC95" s="58"/>
      <c r="AHD95" s="58"/>
      <c r="AHE95" s="58"/>
      <c r="AHF95" s="58"/>
      <c r="AHG95" s="58"/>
      <c r="AHH95" s="58"/>
      <c r="AHI95" s="58"/>
      <c r="AHJ95" s="58"/>
      <c r="AHK95" s="58"/>
      <c r="AHL95" s="58"/>
      <c r="AHM95" s="58"/>
      <c r="AHN95" s="58"/>
      <c r="AHO95" s="58"/>
      <c r="AHP95" s="58"/>
      <c r="AHQ95" s="58"/>
      <c r="AHR95" s="58"/>
      <c r="AHS95" s="58"/>
      <c r="AHT95" s="58"/>
      <c r="AHU95" s="58"/>
      <c r="AHV95" s="58"/>
      <c r="AHW95" s="58"/>
      <c r="AHX95" s="58"/>
      <c r="AHY95" s="58"/>
      <c r="AHZ95" s="58"/>
      <c r="AIA95" s="58"/>
      <c r="AIB95" s="58"/>
      <c r="AIC95" s="58"/>
      <c r="AID95" s="58"/>
      <c r="AIE95" s="58"/>
      <c r="AIF95" s="58"/>
      <c r="AIG95" s="58"/>
      <c r="AIH95" s="58"/>
      <c r="AII95" s="58"/>
      <c r="AIJ95" s="58"/>
      <c r="AIK95" s="58"/>
      <c r="AIL95" s="58"/>
      <c r="AIM95" s="58"/>
      <c r="AIN95" s="58"/>
      <c r="AIO95" s="58"/>
      <c r="AIP95" s="58"/>
      <c r="AIQ95" s="58"/>
      <c r="AIR95" s="58"/>
      <c r="AIS95" s="58"/>
      <c r="AIT95" s="58"/>
      <c r="AIU95" s="58"/>
      <c r="AIV95" s="58"/>
      <c r="AIW95" s="58"/>
      <c r="AIX95" s="58"/>
      <c r="AIY95" s="58"/>
      <c r="AIZ95" s="58"/>
      <c r="AJA95" s="58"/>
      <c r="AJB95" s="58"/>
      <c r="AJC95" s="58"/>
      <c r="AJD95" s="58"/>
      <c r="AJE95" s="58"/>
      <c r="AJF95" s="58"/>
      <c r="AJG95" s="58"/>
      <c r="AJH95" s="58"/>
      <c r="AJI95" s="58"/>
      <c r="AJJ95" s="58"/>
      <c r="AJK95" s="58"/>
      <c r="AJL95" s="58"/>
      <c r="AJM95" s="58"/>
      <c r="AJN95" s="58"/>
      <c r="AJO95" s="58"/>
      <c r="AJP95" s="58"/>
      <c r="AJQ95" s="58"/>
      <c r="AJR95" s="58"/>
      <c r="AJS95" s="58"/>
      <c r="AJT95" s="58"/>
      <c r="AJU95" s="58"/>
      <c r="AJV95" s="58"/>
      <c r="AJW95" s="58"/>
      <c r="AJX95" s="58"/>
      <c r="AJY95" s="58"/>
      <c r="AJZ95" s="58"/>
      <c r="AKA95" s="58"/>
      <c r="AKB95" s="58"/>
      <c r="AKC95" s="58"/>
      <c r="AKD95" s="58"/>
      <c r="AKE95" s="58"/>
      <c r="AKF95" s="58"/>
      <c r="AKG95" s="58"/>
      <c r="AKH95" s="58"/>
      <c r="AKI95" s="58"/>
      <c r="AKJ95" s="58"/>
      <c r="AKK95" s="58"/>
      <c r="AKL95" s="58"/>
      <c r="AKM95" s="58"/>
      <c r="AKN95" s="58"/>
      <c r="AKO95" s="58"/>
      <c r="AKP95" s="58"/>
      <c r="AKQ95" s="58"/>
      <c r="AKR95" s="58"/>
      <c r="AKS95" s="58"/>
      <c r="AKT95" s="58"/>
      <c r="AKU95" s="58"/>
      <c r="AKV95" s="58"/>
      <c r="AKW95" s="58"/>
      <c r="AKX95" s="58"/>
      <c r="AKY95" s="58"/>
      <c r="AKZ95" s="58"/>
      <c r="ALA95" s="58"/>
      <c r="ALB95" s="58"/>
      <c r="ALC95" s="58"/>
      <c r="ALD95" s="58"/>
      <c r="ALE95" s="58"/>
      <c r="ALF95" s="58"/>
      <c r="ALG95" s="58"/>
      <c r="ALH95" s="58"/>
      <c r="ALI95" s="58"/>
      <c r="ALJ95" s="58"/>
      <c r="ALK95" s="58"/>
      <c r="ALL95" s="58"/>
      <c r="ALM95" s="58"/>
      <c r="ALN95" s="58"/>
      <c r="ALO95" s="58"/>
      <c r="ALP95" s="58"/>
      <c r="ALQ95" s="58"/>
      <c r="ALR95" s="58"/>
      <c r="ALS95" s="58"/>
      <c r="ALT95" s="58"/>
      <c r="ALU95" s="58"/>
      <c r="ALV95" s="58"/>
      <c r="ALW95" s="58"/>
      <c r="ALX95" s="58"/>
      <c r="ALY95" s="58"/>
      <c r="ALZ95" s="58"/>
      <c r="AMA95" s="58"/>
      <c r="AMB95" s="58"/>
      <c r="AMC95" s="58"/>
      <c r="AMD95" s="58"/>
      <c r="AME95" s="58"/>
      <c r="AMF95" s="58"/>
      <c r="AMG95" s="58"/>
      <c r="AMH95" s="58"/>
      <c r="AMI95" s="58"/>
      <c r="AMJ95" s="58"/>
      <c r="AMK95" s="58"/>
      <c r="AML95" s="58"/>
      <c r="AMM95" s="58"/>
      <c r="AMN95" s="58"/>
      <c r="AMO95" s="58"/>
      <c r="AMP95" s="58"/>
      <c r="AMQ95" s="58"/>
      <c r="AMR95" s="58"/>
      <c r="AMS95" s="58"/>
      <c r="AMT95" s="58"/>
      <c r="AMU95" s="58"/>
      <c r="AMV95" s="58"/>
      <c r="AMW95" s="58"/>
      <c r="AMX95" s="58"/>
      <c r="AMY95" s="58"/>
      <c r="AMZ95" s="58"/>
      <c r="ANA95" s="58"/>
      <c r="ANB95" s="58"/>
      <c r="ANC95" s="58"/>
      <c r="AND95" s="58"/>
      <c r="ANE95" s="58"/>
      <c r="ANF95" s="58"/>
      <c r="ANG95" s="58"/>
      <c r="ANH95" s="58"/>
      <c r="ANI95" s="58"/>
      <c r="ANJ95" s="58"/>
      <c r="ANK95" s="58"/>
      <c r="ANL95" s="58"/>
      <c r="ANM95" s="58"/>
      <c r="ANN95" s="58"/>
      <c r="ANO95" s="58"/>
      <c r="ANP95" s="58"/>
      <c r="ANQ95" s="58"/>
      <c r="ANR95" s="58"/>
      <c r="ANS95" s="58"/>
      <c r="ANT95" s="58"/>
      <c r="ANU95" s="58"/>
      <c r="ANV95" s="58"/>
      <c r="ANW95" s="58"/>
      <c r="ANX95" s="58"/>
      <c r="ANY95" s="58"/>
      <c r="ANZ95" s="58"/>
      <c r="AOA95" s="58"/>
      <c r="AOB95" s="58"/>
      <c r="AOC95" s="58"/>
      <c r="AOD95" s="58"/>
      <c r="AOE95" s="58"/>
      <c r="AOF95" s="58"/>
      <c r="AOG95" s="58"/>
      <c r="AOH95" s="58"/>
      <c r="AOI95" s="58"/>
      <c r="AOJ95" s="58"/>
      <c r="AOK95" s="58"/>
      <c r="AOL95" s="58"/>
      <c r="AOM95" s="58"/>
      <c r="AON95" s="58"/>
      <c r="AOO95" s="58"/>
      <c r="AOP95" s="58"/>
      <c r="AOQ95" s="58"/>
      <c r="AOR95" s="58"/>
      <c r="AOS95" s="58"/>
      <c r="AOT95" s="58"/>
      <c r="AOU95" s="58"/>
      <c r="AOV95" s="58"/>
      <c r="AOW95" s="58"/>
      <c r="AOX95" s="58"/>
      <c r="AOY95" s="58"/>
      <c r="AOZ95" s="58"/>
      <c r="APA95" s="58"/>
      <c r="APB95" s="58"/>
      <c r="APC95" s="58"/>
      <c r="APD95" s="58"/>
      <c r="APE95" s="58"/>
      <c r="APF95" s="58"/>
      <c r="APG95" s="58"/>
      <c r="APH95" s="58"/>
      <c r="API95" s="58"/>
      <c r="APJ95" s="58"/>
      <c r="APK95" s="58"/>
      <c r="APL95" s="58"/>
      <c r="APM95" s="58"/>
      <c r="APN95" s="58"/>
      <c r="APO95" s="58"/>
      <c r="APP95" s="58"/>
      <c r="APQ95" s="58"/>
      <c r="APR95" s="58"/>
      <c r="APS95" s="58"/>
      <c r="APT95" s="58"/>
      <c r="APU95" s="58"/>
      <c r="APV95" s="58"/>
      <c r="APW95" s="58"/>
      <c r="APX95" s="58"/>
      <c r="APY95" s="58"/>
      <c r="APZ95" s="58"/>
      <c r="AQA95" s="58"/>
      <c r="AQB95" s="58"/>
      <c r="AQC95" s="58"/>
      <c r="AQD95" s="58"/>
      <c r="AQE95" s="58"/>
      <c r="AQF95" s="58"/>
      <c r="AQG95" s="58"/>
      <c r="AQH95" s="58"/>
      <c r="AQI95" s="58"/>
      <c r="AQJ95" s="58"/>
      <c r="AQK95" s="58"/>
      <c r="AQL95" s="58"/>
      <c r="AQM95" s="58"/>
      <c r="AQN95" s="58"/>
      <c r="AQO95" s="58"/>
      <c r="AQP95" s="58"/>
      <c r="AQQ95" s="58"/>
      <c r="AQR95" s="58"/>
      <c r="AQS95" s="58"/>
      <c r="AQT95" s="58"/>
      <c r="AQU95" s="58"/>
      <c r="AQV95" s="58"/>
      <c r="AQW95" s="58"/>
      <c r="AQX95" s="58"/>
      <c r="AQY95" s="58"/>
      <c r="AQZ95" s="58"/>
      <c r="ARA95" s="58"/>
      <c r="ARB95" s="58"/>
      <c r="ARC95" s="58"/>
      <c r="ARD95" s="58"/>
      <c r="ARE95" s="58"/>
      <c r="ARF95" s="58"/>
      <c r="ARG95" s="58"/>
      <c r="ARH95" s="58"/>
      <c r="ARI95" s="58"/>
      <c r="ARJ95" s="58"/>
      <c r="ARK95" s="58"/>
      <c r="ARL95" s="58"/>
      <c r="ARM95" s="58"/>
      <c r="ARN95" s="58"/>
      <c r="ARO95" s="58"/>
      <c r="ARP95" s="58"/>
      <c r="ARQ95" s="58"/>
      <c r="ARR95" s="58"/>
      <c r="ARS95" s="58"/>
      <c r="ART95" s="58"/>
      <c r="ARU95" s="58"/>
      <c r="ARV95" s="58"/>
      <c r="ARW95" s="58"/>
      <c r="ARX95" s="58"/>
      <c r="ARY95" s="58"/>
      <c r="ARZ95" s="58"/>
      <c r="ASA95" s="58"/>
      <c r="ASB95" s="58"/>
      <c r="ASC95" s="58"/>
      <c r="ASD95" s="58"/>
      <c r="ASE95" s="58"/>
      <c r="ASF95" s="58"/>
      <c r="ASG95" s="58"/>
      <c r="ASH95" s="58"/>
      <c r="ASI95" s="58"/>
      <c r="ASJ95" s="58"/>
      <c r="ASK95" s="58"/>
      <c r="ASL95" s="58"/>
      <c r="ASM95" s="58"/>
      <c r="ASN95" s="58"/>
      <c r="ASO95" s="58"/>
      <c r="ASP95" s="58"/>
      <c r="ASQ95" s="58"/>
      <c r="ASR95" s="58"/>
      <c r="ASS95" s="58"/>
      <c r="AST95" s="58"/>
      <c r="ASU95" s="58"/>
      <c r="ASV95" s="58"/>
      <c r="ASW95" s="58"/>
      <c r="ASX95" s="58"/>
      <c r="ASY95" s="58"/>
      <c r="ASZ95" s="58"/>
      <c r="ATA95" s="58"/>
      <c r="ATB95" s="58"/>
      <c r="ATC95" s="58"/>
      <c r="ATD95" s="58"/>
      <c r="ATE95" s="58"/>
      <c r="ATF95" s="58"/>
      <c r="ATG95" s="58"/>
      <c r="ATH95" s="58"/>
      <c r="ATI95" s="58"/>
      <c r="ATJ95" s="58"/>
      <c r="ATK95" s="58"/>
      <c r="ATL95" s="58"/>
      <c r="ATM95" s="58"/>
      <c r="ATN95" s="58"/>
      <c r="ATO95" s="58"/>
      <c r="ATP95" s="58"/>
      <c r="ATQ95" s="58"/>
      <c r="ATR95" s="58"/>
      <c r="ATS95" s="58"/>
      <c r="ATT95" s="58"/>
      <c r="ATU95" s="58"/>
      <c r="ATV95" s="58"/>
      <c r="ATW95" s="58"/>
      <c r="ATX95" s="58"/>
      <c r="ATY95" s="58"/>
      <c r="ATZ95" s="58"/>
      <c r="AUA95" s="58"/>
      <c r="AUB95" s="58"/>
      <c r="AUC95" s="58"/>
      <c r="AUD95" s="58"/>
      <c r="AUE95" s="58"/>
      <c r="AUF95" s="58"/>
      <c r="AUG95" s="58"/>
      <c r="AUH95" s="58"/>
      <c r="AUI95" s="58"/>
      <c r="AUJ95" s="58"/>
      <c r="AUK95" s="58"/>
      <c r="AUL95" s="58"/>
      <c r="AUM95" s="58"/>
      <c r="AUN95" s="58"/>
      <c r="AUO95" s="58"/>
      <c r="AUP95" s="58"/>
      <c r="AUQ95" s="58"/>
      <c r="AUR95" s="58"/>
      <c r="AUS95" s="58"/>
      <c r="AUT95" s="58"/>
      <c r="AUU95" s="58"/>
      <c r="AUV95" s="58"/>
      <c r="AUW95" s="58"/>
      <c r="AUX95" s="58"/>
      <c r="AUY95" s="58"/>
      <c r="AUZ95" s="58"/>
      <c r="AVA95" s="58"/>
      <c r="AVB95" s="58"/>
      <c r="AVC95" s="58"/>
      <c r="AVD95" s="58"/>
      <c r="AVE95" s="58"/>
      <c r="AVF95" s="58"/>
      <c r="AVG95" s="58"/>
      <c r="AVH95" s="58"/>
      <c r="AVI95" s="58"/>
      <c r="AVJ95" s="58"/>
      <c r="AVK95" s="58"/>
      <c r="AVL95" s="58"/>
      <c r="AVM95" s="58"/>
      <c r="AVN95" s="58"/>
      <c r="AVO95" s="58"/>
      <c r="AVP95" s="58"/>
      <c r="AVQ95" s="58"/>
      <c r="AVR95" s="58"/>
      <c r="AVS95" s="58"/>
      <c r="AVT95" s="58"/>
      <c r="AVU95" s="58"/>
      <c r="AVV95" s="58"/>
      <c r="AVW95" s="58"/>
      <c r="AVX95" s="58"/>
      <c r="AVY95" s="58"/>
      <c r="AVZ95" s="58"/>
      <c r="AWA95" s="58"/>
      <c r="AWB95" s="58"/>
      <c r="AWC95" s="58"/>
      <c r="AWD95" s="58"/>
      <c r="AWE95" s="58"/>
      <c r="AWF95" s="58"/>
      <c r="AWG95" s="58"/>
      <c r="AWH95" s="58"/>
      <c r="AWI95" s="58"/>
      <c r="AWJ95" s="58"/>
      <c r="AWK95" s="58"/>
      <c r="AWL95" s="58"/>
      <c r="AWM95" s="58"/>
      <c r="AWN95" s="58"/>
      <c r="AWO95" s="58"/>
      <c r="AWP95" s="58"/>
      <c r="AWQ95" s="58"/>
      <c r="AWR95" s="58"/>
      <c r="AWS95" s="58"/>
      <c r="AWT95" s="58"/>
      <c r="AWU95" s="58"/>
      <c r="AWV95" s="58"/>
      <c r="AWW95" s="58"/>
      <c r="AWX95" s="58"/>
      <c r="AWY95" s="58"/>
      <c r="AWZ95" s="58"/>
      <c r="AXA95" s="58"/>
      <c r="AXB95" s="58"/>
      <c r="AXC95" s="58"/>
      <c r="AXD95" s="58"/>
      <c r="AXE95" s="58"/>
      <c r="AXF95" s="58"/>
      <c r="AXG95" s="58"/>
      <c r="AXH95" s="58"/>
      <c r="AXI95" s="58"/>
      <c r="AXJ95" s="58"/>
      <c r="AXK95" s="58"/>
      <c r="AXL95" s="58"/>
      <c r="AXM95" s="58"/>
      <c r="AXN95" s="58"/>
      <c r="AXO95" s="58"/>
      <c r="AXP95" s="58"/>
      <c r="AXQ95" s="58"/>
      <c r="AXR95" s="58"/>
      <c r="AXS95" s="58"/>
      <c r="AXT95" s="58"/>
      <c r="AXU95" s="58"/>
      <c r="AXV95" s="58"/>
      <c r="AXW95" s="58"/>
      <c r="AXX95" s="58"/>
      <c r="AXY95" s="58"/>
      <c r="AXZ95" s="58"/>
      <c r="AYA95" s="58"/>
      <c r="AYB95" s="58"/>
      <c r="AYC95" s="58"/>
      <c r="AYD95" s="58"/>
      <c r="AYE95" s="58"/>
      <c r="AYF95" s="58"/>
      <c r="AYG95" s="58"/>
      <c r="AYH95" s="58"/>
      <c r="AYI95" s="58"/>
      <c r="AYJ95" s="58"/>
      <c r="AYK95" s="58"/>
      <c r="AYL95" s="58"/>
      <c r="AYM95" s="58"/>
      <c r="AYN95" s="58"/>
      <c r="AYO95" s="58"/>
      <c r="AYP95" s="58"/>
      <c r="AYQ95" s="58"/>
      <c r="AYR95" s="58"/>
      <c r="AYS95" s="58"/>
      <c r="AYT95" s="58"/>
      <c r="AYU95" s="58"/>
      <c r="AYV95" s="58"/>
      <c r="AYW95" s="58"/>
      <c r="AYX95" s="58"/>
      <c r="AYY95" s="58"/>
      <c r="AYZ95" s="58"/>
      <c r="AZA95" s="58"/>
      <c r="AZB95" s="58"/>
      <c r="AZC95" s="58"/>
      <c r="AZD95" s="58"/>
      <c r="AZE95" s="58"/>
      <c r="AZF95" s="58"/>
      <c r="AZG95" s="58"/>
      <c r="AZH95" s="58"/>
      <c r="AZI95" s="58"/>
      <c r="AZJ95" s="58"/>
      <c r="AZK95" s="58"/>
      <c r="AZL95" s="58"/>
      <c r="AZM95" s="58"/>
      <c r="AZN95" s="58"/>
      <c r="AZO95" s="58"/>
      <c r="AZP95" s="58"/>
      <c r="AZQ95" s="58"/>
      <c r="AZR95" s="58"/>
      <c r="AZS95" s="58"/>
      <c r="AZT95" s="58"/>
      <c r="AZU95" s="58"/>
      <c r="AZV95" s="58"/>
      <c r="AZW95" s="58"/>
      <c r="AZX95" s="58"/>
      <c r="AZY95" s="58"/>
      <c r="AZZ95" s="58"/>
      <c r="BAA95" s="58"/>
      <c r="BAB95" s="58"/>
      <c r="BAC95" s="58"/>
      <c r="BAD95" s="58"/>
      <c r="BAE95" s="58"/>
      <c r="BAF95" s="58"/>
      <c r="BAG95" s="58"/>
      <c r="BAH95" s="58"/>
      <c r="BAI95" s="58"/>
      <c r="BAJ95" s="58"/>
      <c r="BAK95" s="58"/>
      <c r="BAL95" s="58"/>
      <c r="BAM95" s="58"/>
      <c r="BAN95" s="58"/>
      <c r="BAO95" s="58"/>
      <c r="BAP95" s="58"/>
      <c r="BAQ95" s="58"/>
      <c r="BAR95" s="58"/>
      <c r="BAS95" s="58"/>
      <c r="BAT95" s="58"/>
      <c r="BAU95" s="58"/>
      <c r="BAV95" s="58"/>
      <c r="BAW95" s="58"/>
      <c r="BAX95" s="58"/>
      <c r="BAY95" s="58"/>
      <c r="BAZ95" s="58"/>
      <c r="BBA95" s="58"/>
      <c r="BBB95" s="58"/>
      <c r="BBC95" s="58"/>
      <c r="BBD95" s="58"/>
      <c r="BBE95" s="58"/>
      <c r="BBF95" s="58"/>
      <c r="BBG95" s="58"/>
      <c r="BBH95" s="58"/>
      <c r="BBI95" s="58"/>
      <c r="BBJ95" s="58"/>
      <c r="BBK95" s="58"/>
      <c r="BBL95" s="58"/>
      <c r="BBM95" s="58"/>
      <c r="BBN95" s="58"/>
      <c r="BBO95" s="58"/>
      <c r="BBP95" s="58"/>
      <c r="BBQ95" s="58"/>
      <c r="BBR95" s="58"/>
      <c r="BBS95" s="58"/>
      <c r="BBT95" s="58"/>
      <c r="BBU95" s="58"/>
      <c r="BBV95" s="58"/>
      <c r="BBW95" s="58"/>
      <c r="BBX95" s="58"/>
      <c r="BBY95" s="58"/>
      <c r="BBZ95" s="58"/>
      <c r="BCA95" s="58"/>
      <c r="BCB95" s="58"/>
      <c r="BCC95" s="58"/>
      <c r="BCD95" s="58"/>
      <c r="BCE95" s="58"/>
      <c r="BCF95" s="58"/>
      <c r="BCG95" s="58"/>
      <c r="BCH95" s="58"/>
      <c r="BCI95" s="58"/>
      <c r="BCJ95" s="58"/>
      <c r="BCK95" s="58"/>
      <c r="BCL95" s="58"/>
      <c r="BCM95" s="58"/>
      <c r="BCN95" s="58"/>
      <c r="BCO95" s="58"/>
      <c r="BCP95" s="58"/>
      <c r="BCQ95" s="58"/>
      <c r="BCR95" s="58"/>
      <c r="BCS95" s="58"/>
      <c r="BCT95" s="58"/>
      <c r="BCU95" s="58"/>
      <c r="BCV95" s="58"/>
      <c r="BCW95" s="58"/>
      <c r="BCX95" s="58"/>
      <c r="BCY95" s="58"/>
      <c r="BCZ95" s="58"/>
      <c r="BDA95" s="58"/>
      <c r="BDB95" s="58"/>
      <c r="BDC95" s="58"/>
      <c r="BDD95" s="58"/>
      <c r="BDE95" s="58"/>
      <c r="BDF95" s="58"/>
      <c r="BDG95" s="58"/>
      <c r="BDH95" s="58"/>
      <c r="BDI95" s="58"/>
      <c r="BDJ95" s="58"/>
      <c r="BDK95" s="58"/>
      <c r="BDL95" s="58"/>
      <c r="BDM95" s="58"/>
      <c r="BDN95" s="58"/>
      <c r="BDO95" s="58"/>
      <c r="BDP95" s="58"/>
      <c r="BDQ95" s="58"/>
      <c r="BDR95" s="58"/>
      <c r="BDS95" s="58"/>
      <c r="BDT95" s="58"/>
      <c r="BDU95" s="58"/>
      <c r="BDV95" s="58"/>
      <c r="BDW95" s="58"/>
      <c r="BDX95" s="58"/>
      <c r="BDY95" s="58"/>
      <c r="BDZ95" s="58"/>
      <c r="BEA95" s="58"/>
      <c r="BEB95" s="58"/>
      <c r="BEC95" s="58"/>
      <c r="BED95" s="58"/>
      <c r="BEE95" s="58"/>
      <c r="BEF95" s="58"/>
      <c r="BEG95" s="58"/>
      <c r="BEH95" s="58"/>
      <c r="BEI95" s="58"/>
      <c r="BEJ95" s="58"/>
      <c r="BEK95" s="58"/>
      <c r="BEL95" s="58"/>
      <c r="BEM95" s="58"/>
      <c r="BEN95" s="58"/>
      <c r="BEO95" s="58"/>
      <c r="BEP95" s="58"/>
      <c r="BEQ95" s="58"/>
      <c r="BER95" s="58"/>
      <c r="BES95" s="58"/>
      <c r="BET95" s="58"/>
      <c r="BEU95" s="58"/>
      <c r="BEV95" s="58"/>
      <c r="BEW95" s="58"/>
      <c r="BEX95" s="58"/>
      <c r="BEY95" s="58"/>
      <c r="BEZ95" s="58"/>
      <c r="BFA95" s="58"/>
      <c r="BFB95" s="58"/>
      <c r="BFC95" s="58"/>
      <c r="BFD95" s="58"/>
      <c r="BFE95" s="58"/>
      <c r="BFF95" s="58"/>
      <c r="BFG95" s="58"/>
      <c r="BFH95" s="58"/>
    </row>
    <row r="96" spans="1:1516" s="54" customFormat="1" ht="13.5">
      <c r="A96" s="109"/>
      <c r="B96" s="109"/>
      <c r="C96" s="109"/>
      <c r="D96" s="122"/>
      <c r="E96" s="115"/>
      <c r="F96" s="123"/>
      <c r="G96" s="115"/>
      <c r="H96" s="123"/>
      <c r="I96" s="115"/>
      <c r="J96" s="109"/>
      <c r="K96" s="109"/>
      <c r="L96" s="109"/>
      <c r="M96" s="109"/>
      <c r="N96" s="109"/>
      <c r="O96" s="109"/>
      <c r="P96" s="110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  <c r="IA96" s="58"/>
      <c r="IB96" s="58"/>
      <c r="IC96" s="58"/>
      <c r="ID96" s="58"/>
      <c r="IE96" s="58"/>
      <c r="IF96" s="58"/>
      <c r="IG96" s="58"/>
      <c r="IH96" s="58"/>
      <c r="II96" s="58"/>
      <c r="IJ96" s="58"/>
      <c r="IK96" s="58"/>
      <c r="IL96" s="58"/>
      <c r="IM96" s="58"/>
      <c r="IN96" s="58"/>
      <c r="IO96" s="58"/>
      <c r="IP96" s="58"/>
      <c r="IQ96" s="58"/>
      <c r="IR96" s="58"/>
      <c r="IS96" s="58"/>
      <c r="IT96" s="58"/>
      <c r="IU96" s="58"/>
      <c r="IV96" s="58"/>
      <c r="IW96" s="58"/>
      <c r="IX96" s="58"/>
      <c r="IY96" s="58"/>
      <c r="IZ96" s="58"/>
      <c r="JA96" s="58"/>
      <c r="JB96" s="58"/>
      <c r="JC96" s="58"/>
      <c r="JD96" s="58"/>
      <c r="JE96" s="58"/>
      <c r="JF96" s="58"/>
      <c r="JG96" s="58"/>
      <c r="JH96" s="58"/>
      <c r="JI96" s="58"/>
      <c r="JJ96" s="58"/>
      <c r="JK96" s="58"/>
      <c r="JL96" s="58"/>
      <c r="JM96" s="58"/>
      <c r="JN96" s="58"/>
      <c r="JO96" s="58"/>
      <c r="JP96" s="58"/>
      <c r="JQ96" s="58"/>
      <c r="JR96" s="58"/>
      <c r="JS96" s="58"/>
      <c r="JT96" s="58"/>
      <c r="JU96" s="58"/>
      <c r="JV96" s="58"/>
      <c r="JW96" s="58"/>
      <c r="JX96" s="58"/>
      <c r="JY96" s="58"/>
      <c r="JZ96" s="58"/>
      <c r="KA96" s="58"/>
      <c r="KB96" s="58"/>
      <c r="KC96" s="58"/>
      <c r="KD96" s="58"/>
      <c r="KE96" s="58"/>
      <c r="KF96" s="58"/>
      <c r="KG96" s="58"/>
      <c r="KH96" s="58"/>
      <c r="KI96" s="58"/>
      <c r="KJ96" s="58"/>
      <c r="KK96" s="58"/>
      <c r="KL96" s="58"/>
      <c r="KM96" s="58"/>
      <c r="KN96" s="58"/>
      <c r="KO96" s="58"/>
      <c r="KP96" s="58"/>
      <c r="KQ96" s="58"/>
      <c r="KR96" s="58"/>
      <c r="KS96" s="58"/>
      <c r="KT96" s="58"/>
      <c r="KU96" s="58"/>
      <c r="KV96" s="58"/>
      <c r="KW96" s="58"/>
      <c r="KX96" s="58"/>
      <c r="KY96" s="58"/>
      <c r="KZ96" s="58"/>
      <c r="LA96" s="58"/>
      <c r="LB96" s="58"/>
      <c r="LC96" s="58"/>
      <c r="LD96" s="58"/>
      <c r="LE96" s="58"/>
      <c r="LF96" s="58"/>
      <c r="LG96" s="58"/>
      <c r="LH96" s="58"/>
      <c r="LI96" s="58"/>
      <c r="LJ96" s="58"/>
      <c r="LK96" s="58"/>
      <c r="LL96" s="58"/>
      <c r="LM96" s="58"/>
      <c r="LN96" s="58"/>
      <c r="LO96" s="58"/>
      <c r="LP96" s="58"/>
      <c r="LQ96" s="58"/>
      <c r="LR96" s="58"/>
      <c r="LS96" s="58"/>
      <c r="LT96" s="58"/>
      <c r="LU96" s="58"/>
      <c r="LV96" s="58"/>
      <c r="LW96" s="58"/>
      <c r="LX96" s="58"/>
      <c r="LY96" s="58"/>
      <c r="LZ96" s="58"/>
      <c r="MA96" s="58"/>
      <c r="MB96" s="58"/>
      <c r="MC96" s="58"/>
      <c r="MD96" s="58"/>
      <c r="ME96" s="58"/>
      <c r="MF96" s="58"/>
      <c r="MG96" s="58"/>
      <c r="MH96" s="58"/>
      <c r="MI96" s="58"/>
      <c r="MJ96" s="58"/>
      <c r="MK96" s="58"/>
      <c r="ML96" s="58"/>
      <c r="MM96" s="58"/>
      <c r="MN96" s="58"/>
      <c r="MO96" s="58"/>
      <c r="MP96" s="58"/>
      <c r="MQ96" s="58"/>
      <c r="MR96" s="58"/>
      <c r="MS96" s="58"/>
      <c r="MT96" s="58"/>
      <c r="MU96" s="58"/>
      <c r="MV96" s="58"/>
      <c r="MW96" s="58"/>
      <c r="MX96" s="58"/>
      <c r="MY96" s="58"/>
      <c r="MZ96" s="58"/>
      <c r="NA96" s="58"/>
      <c r="NB96" s="58"/>
      <c r="NC96" s="58"/>
      <c r="ND96" s="58"/>
      <c r="NE96" s="58"/>
      <c r="NF96" s="58"/>
      <c r="NG96" s="58"/>
      <c r="NH96" s="58"/>
      <c r="NI96" s="58"/>
      <c r="NJ96" s="58"/>
      <c r="NK96" s="58"/>
      <c r="NL96" s="58"/>
      <c r="NM96" s="58"/>
      <c r="NN96" s="58"/>
      <c r="NO96" s="58"/>
      <c r="NP96" s="58"/>
      <c r="NQ96" s="58"/>
      <c r="NR96" s="58"/>
      <c r="NS96" s="58"/>
      <c r="NT96" s="58"/>
      <c r="NU96" s="58"/>
      <c r="NV96" s="58"/>
      <c r="NW96" s="58"/>
      <c r="NX96" s="58"/>
      <c r="NY96" s="58"/>
      <c r="NZ96" s="58"/>
      <c r="OA96" s="58"/>
      <c r="OB96" s="58"/>
      <c r="OC96" s="58"/>
      <c r="OD96" s="58"/>
      <c r="OE96" s="58"/>
      <c r="OF96" s="58"/>
      <c r="OG96" s="58"/>
      <c r="OH96" s="58"/>
      <c r="OI96" s="58"/>
      <c r="OJ96" s="58"/>
      <c r="OK96" s="58"/>
      <c r="OL96" s="58"/>
      <c r="OM96" s="58"/>
      <c r="ON96" s="58"/>
      <c r="OO96" s="58"/>
      <c r="OP96" s="58"/>
      <c r="OQ96" s="58"/>
      <c r="OR96" s="58"/>
      <c r="OS96" s="58"/>
      <c r="OT96" s="58"/>
      <c r="OU96" s="58"/>
      <c r="OV96" s="58"/>
      <c r="OW96" s="58"/>
      <c r="OX96" s="58"/>
      <c r="OY96" s="58"/>
      <c r="OZ96" s="58"/>
      <c r="PA96" s="58"/>
      <c r="PB96" s="58"/>
      <c r="PC96" s="58"/>
      <c r="PD96" s="58"/>
      <c r="PE96" s="58"/>
      <c r="PF96" s="58"/>
      <c r="PG96" s="58"/>
      <c r="PH96" s="58"/>
      <c r="PI96" s="58"/>
      <c r="PJ96" s="58"/>
      <c r="PK96" s="58"/>
      <c r="PL96" s="58"/>
      <c r="PM96" s="58"/>
      <c r="PN96" s="58"/>
      <c r="PO96" s="58"/>
      <c r="PP96" s="58"/>
      <c r="PQ96" s="58"/>
      <c r="PR96" s="58"/>
      <c r="PS96" s="58"/>
      <c r="PT96" s="58"/>
      <c r="PU96" s="58"/>
      <c r="PV96" s="58"/>
      <c r="PW96" s="58"/>
      <c r="PX96" s="58"/>
      <c r="PY96" s="58"/>
      <c r="PZ96" s="58"/>
      <c r="QA96" s="58"/>
      <c r="QB96" s="58"/>
      <c r="QC96" s="58"/>
      <c r="QD96" s="58"/>
      <c r="QE96" s="58"/>
      <c r="QF96" s="58"/>
      <c r="QG96" s="58"/>
      <c r="QH96" s="58"/>
      <c r="QI96" s="58"/>
      <c r="QJ96" s="58"/>
      <c r="QK96" s="58"/>
      <c r="QL96" s="58"/>
      <c r="QM96" s="58"/>
      <c r="QN96" s="58"/>
      <c r="QO96" s="58"/>
      <c r="QP96" s="58"/>
      <c r="QQ96" s="58"/>
      <c r="QR96" s="58"/>
      <c r="QS96" s="58"/>
      <c r="QT96" s="58"/>
      <c r="QU96" s="58"/>
      <c r="QV96" s="58"/>
      <c r="QW96" s="58"/>
      <c r="QX96" s="58"/>
      <c r="QY96" s="58"/>
      <c r="QZ96" s="58"/>
      <c r="RA96" s="58"/>
      <c r="RB96" s="58"/>
      <c r="RC96" s="58"/>
      <c r="RD96" s="58"/>
      <c r="RE96" s="58"/>
      <c r="RF96" s="58"/>
      <c r="RG96" s="58"/>
      <c r="RH96" s="58"/>
      <c r="RI96" s="58"/>
      <c r="RJ96" s="58"/>
      <c r="RK96" s="58"/>
      <c r="RL96" s="58"/>
      <c r="RM96" s="58"/>
      <c r="RN96" s="58"/>
      <c r="RO96" s="58"/>
      <c r="RP96" s="58"/>
      <c r="RQ96" s="58"/>
      <c r="RR96" s="58"/>
      <c r="RS96" s="58"/>
      <c r="RT96" s="58"/>
      <c r="RU96" s="58"/>
      <c r="RV96" s="58"/>
      <c r="RW96" s="58"/>
      <c r="RX96" s="58"/>
      <c r="RY96" s="58"/>
      <c r="RZ96" s="58"/>
      <c r="SA96" s="58"/>
      <c r="SB96" s="58"/>
      <c r="SC96" s="58"/>
      <c r="SD96" s="58"/>
      <c r="SE96" s="58"/>
      <c r="SF96" s="58"/>
      <c r="SG96" s="58"/>
      <c r="SH96" s="58"/>
      <c r="SI96" s="58"/>
      <c r="SJ96" s="58"/>
      <c r="SK96" s="58"/>
      <c r="SL96" s="58"/>
      <c r="SM96" s="58"/>
      <c r="SN96" s="58"/>
      <c r="SO96" s="58"/>
      <c r="SP96" s="58"/>
      <c r="SQ96" s="58"/>
      <c r="SR96" s="58"/>
      <c r="SS96" s="58"/>
      <c r="ST96" s="58"/>
      <c r="SU96" s="58"/>
      <c r="SV96" s="58"/>
      <c r="SW96" s="58"/>
      <c r="SX96" s="58"/>
      <c r="SY96" s="58"/>
      <c r="SZ96" s="58"/>
      <c r="TA96" s="58"/>
      <c r="TB96" s="58"/>
      <c r="TC96" s="58"/>
      <c r="TD96" s="58"/>
      <c r="TE96" s="58"/>
      <c r="TF96" s="58"/>
      <c r="TG96" s="58"/>
      <c r="TH96" s="58"/>
      <c r="TI96" s="58"/>
      <c r="TJ96" s="58"/>
      <c r="TK96" s="58"/>
      <c r="TL96" s="58"/>
      <c r="TM96" s="58"/>
      <c r="TN96" s="58"/>
      <c r="TO96" s="58"/>
      <c r="TP96" s="58"/>
      <c r="TQ96" s="58"/>
      <c r="TR96" s="58"/>
      <c r="TS96" s="58"/>
      <c r="TT96" s="58"/>
      <c r="TU96" s="58"/>
      <c r="TV96" s="58"/>
      <c r="TW96" s="58"/>
      <c r="TX96" s="58"/>
      <c r="TY96" s="58"/>
      <c r="TZ96" s="58"/>
      <c r="UA96" s="58"/>
      <c r="UB96" s="58"/>
      <c r="UC96" s="58"/>
      <c r="UD96" s="58"/>
      <c r="UE96" s="58"/>
      <c r="UF96" s="58"/>
      <c r="UG96" s="58"/>
      <c r="UH96" s="58"/>
      <c r="UI96" s="58"/>
      <c r="UJ96" s="58"/>
      <c r="UK96" s="58"/>
      <c r="UL96" s="58"/>
      <c r="UM96" s="58"/>
      <c r="UN96" s="58"/>
      <c r="UO96" s="58"/>
      <c r="UP96" s="58"/>
      <c r="UQ96" s="58"/>
      <c r="UR96" s="58"/>
      <c r="US96" s="58"/>
      <c r="UT96" s="58"/>
      <c r="UU96" s="58"/>
      <c r="UV96" s="58"/>
      <c r="UW96" s="58"/>
      <c r="UX96" s="58"/>
      <c r="UY96" s="58"/>
      <c r="UZ96" s="58"/>
      <c r="VA96" s="58"/>
      <c r="VB96" s="58"/>
      <c r="VC96" s="58"/>
      <c r="VD96" s="58"/>
      <c r="VE96" s="58"/>
      <c r="VF96" s="58"/>
      <c r="VG96" s="58"/>
      <c r="VH96" s="58"/>
      <c r="VI96" s="58"/>
      <c r="VJ96" s="58"/>
      <c r="VK96" s="58"/>
      <c r="VL96" s="58"/>
      <c r="VM96" s="58"/>
      <c r="VN96" s="58"/>
      <c r="VO96" s="58"/>
      <c r="VP96" s="58"/>
      <c r="VQ96" s="58"/>
      <c r="VR96" s="58"/>
      <c r="VS96" s="58"/>
      <c r="VT96" s="58"/>
      <c r="VU96" s="58"/>
      <c r="VV96" s="58"/>
      <c r="VW96" s="58"/>
      <c r="VX96" s="58"/>
      <c r="VY96" s="58"/>
      <c r="VZ96" s="58"/>
      <c r="WA96" s="58"/>
      <c r="WB96" s="58"/>
      <c r="WC96" s="58"/>
      <c r="WD96" s="58"/>
      <c r="WE96" s="58"/>
      <c r="WF96" s="58"/>
      <c r="WG96" s="58"/>
      <c r="WH96" s="58"/>
      <c r="WI96" s="58"/>
      <c r="WJ96" s="58"/>
      <c r="WK96" s="58"/>
      <c r="WL96" s="58"/>
      <c r="WM96" s="58"/>
      <c r="WN96" s="58"/>
      <c r="WO96" s="58"/>
      <c r="WP96" s="58"/>
      <c r="WQ96" s="58"/>
      <c r="WR96" s="58"/>
      <c r="WS96" s="58"/>
      <c r="WT96" s="58"/>
      <c r="WU96" s="58"/>
      <c r="WV96" s="58"/>
      <c r="WW96" s="58"/>
      <c r="WX96" s="58"/>
      <c r="WY96" s="58"/>
      <c r="WZ96" s="58"/>
      <c r="XA96" s="58"/>
      <c r="XB96" s="58"/>
      <c r="XC96" s="58"/>
      <c r="XD96" s="58"/>
      <c r="XE96" s="58"/>
      <c r="XF96" s="58"/>
      <c r="XG96" s="58"/>
      <c r="XH96" s="58"/>
      <c r="XI96" s="58"/>
      <c r="XJ96" s="58"/>
      <c r="XK96" s="58"/>
      <c r="XL96" s="58"/>
      <c r="XM96" s="58"/>
      <c r="XN96" s="58"/>
      <c r="XO96" s="58"/>
      <c r="XP96" s="58"/>
      <c r="XQ96" s="58"/>
      <c r="XR96" s="58"/>
      <c r="XS96" s="58"/>
      <c r="XT96" s="58"/>
      <c r="XU96" s="58"/>
      <c r="XV96" s="58"/>
      <c r="XW96" s="58"/>
      <c r="XX96" s="58"/>
      <c r="XY96" s="58"/>
      <c r="XZ96" s="58"/>
      <c r="YA96" s="58"/>
      <c r="YB96" s="58"/>
      <c r="YC96" s="58"/>
      <c r="YD96" s="58"/>
      <c r="YE96" s="58"/>
      <c r="YF96" s="58"/>
      <c r="YG96" s="58"/>
      <c r="YH96" s="58"/>
      <c r="YI96" s="58"/>
      <c r="YJ96" s="58"/>
      <c r="YK96" s="58"/>
      <c r="YL96" s="58"/>
      <c r="YM96" s="58"/>
      <c r="YN96" s="58"/>
      <c r="YO96" s="58"/>
      <c r="YP96" s="58"/>
      <c r="YQ96" s="58"/>
      <c r="YR96" s="58"/>
      <c r="YS96" s="58"/>
      <c r="YT96" s="58"/>
      <c r="YU96" s="58"/>
      <c r="YV96" s="58"/>
      <c r="YW96" s="58"/>
      <c r="YX96" s="58"/>
      <c r="YY96" s="58"/>
      <c r="YZ96" s="58"/>
      <c r="ZA96" s="58"/>
      <c r="ZB96" s="58"/>
      <c r="ZC96" s="58"/>
      <c r="ZD96" s="58"/>
      <c r="ZE96" s="58"/>
      <c r="ZF96" s="58"/>
      <c r="ZG96" s="58"/>
      <c r="ZH96" s="58"/>
      <c r="ZI96" s="58"/>
      <c r="ZJ96" s="58"/>
      <c r="ZK96" s="58"/>
      <c r="ZL96" s="58"/>
      <c r="ZM96" s="58"/>
      <c r="ZN96" s="58"/>
      <c r="ZO96" s="58"/>
      <c r="ZP96" s="58"/>
      <c r="ZQ96" s="58"/>
      <c r="ZR96" s="58"/>
      <c r="ZS96" s="58"/>
      <c r="ZT96" s="58"/>
      <c r="ZU96" s="58"/>
      <c r="ZV96" s="58"/>
      <c r="ZW96" s="58"/>
      <c r="ZX96" s="58"/>
      <c r="ZY96" s="58"/>
      <c r="ZZ96" s="58"/>
      <c r="AAA96" s="58"/>
      <c r="AAB96" s="58"/>
      <c r="AAC96" s="58"/>
      <c r="AAD96" s="58"/>
      <c r="AAE96" s="58"/>
      <c r="AAF96" s="58"/>
      <c r="AAG96" s="58"/>
      <c r="AAH96" s="58"/>
      <c r="AAI96" s="58"/>
      <c r="AAJ96" s="58"/>
      <c r="AAK96" s="58"/>
      <c r="AAL96" s="58"/>
      <c r="AAM96" s="58"/>
      <c r="AAN96" s="58"/>
      <c r="AAO96" s="58"/>
      <c r="AAP96" s="58"/>
      <c r="AAQ96" s="58"/>
      <c r="AAR96" s="58"/>
      <c r="AAS96" s="58"/>
      <c r="AAT96" s="58"/>
      <c r="AAU96" s="58"/>
      <c r="AAV96" s="58"/>
      <c r="AAW96" s="58"/>
      <c r="AAX96" s="58"/>
      <c r="AAY96" s="58"/>
      <c r="AAZ96" s="58"/>
      <c r="ABA96" s="58"/>
      <c r="ABB96" s="58"/>
      <c r="ABC96" s="58"/>
      <c r="ABD96" s="58"/>
      <c r="ABE96" s="58"/>
      <c r="ABF96" s="58"/>
      <c r="ABG96" s="58"/>
      <c r="ABH96" s="58"/>
      <c r="ABI96" s="58"/>
      <c r="ABJ96" s="58"/>
      <c r="ABK96" s="58"/>
      <c r="ABL96" s="58"/>
      <c r="ABM96" s="58"/>
      <c r="ABN96" s="58"/>
      <c r="ABO96" s="58"/>
      <c r="ABP96" s="58"/>
      <c r="ABQ96" s="58"/>
      <c r="ABR96" s="58"/>
      <c r="ABS96" s="58"/>
      <c r="ABT96" s="58"/>
      <c r="ABU96" s="58"/>
      <c r="ABV96" s="58"/>
      <c r="ABW96" s="58"/>
      <c r="ABX96" s="58"/>
      <c r="ABY96" s="58"/>
      <c r="ABZ96" s="58"/>
      <c r="ACA96" s="58"/>
      <c r="ACB96" s="58"/>
      <c r="ACC96" s="58"/>
      <c r="ACD96" s="58"/>
      <c r="ACE96" s="58"/>
      <c r="ACF96" s="58"/>
      <c r="ACG96" s="58"/>
      <c r="ACH96" s="58"/>
      <c r="ACI96" s="58"/>
      <c r="ACJ96" s="58"/>
      <c r="ACK96" s="58"/>
      <c r="ACL96" s="58"/>
      <c r="ACM96" s="58"/>
      <c r="ACN96" s="58"/>
      <c r="ACO96" s="58"/>
      <c r="ACP96" s="58"/>
      <c r="ACQ96" s="58"/>
      <c r="ACR96" s="58"/>
      <c r="ACS96" s="58"/>
      <c r="ACT96" s="58"/>
      <c r="ACU96" s="58"/>
      <c r="ACV96" s="58"/>
      <c r="ACW96" s="58"/>
      <c r="ACX96" s="58"/>
      <c r="ACY96" s="58"/>
      <c r="ACZ96" s="58"/>
      <c r="ADA96" s="58"/>
      <c r="ADB96" s="58"/>
      <c r="ADC96" s="58"/>
      <c r="ADD96" s="58"/>
      <c r="ADE96" s="58"/>
      <c r="ADF96" s="58"/>
      <c r="ADG96" s="58"/>
      <c r="ADH96" s="58"/>
      <c r="ADI96" s="58"/>
      <c r="ADJ96" s="58"/>
      <c r="ADK96" s="58"/>
      <c r="ADL96" s="58"/>
      <c r="ADM96" s="58"/>
      <c r="ADN96" s="58"/>
      <c r="ADO96" s="58"/>
      <c r="ADP96" s="58"/>
      <c r="ADQ96" s="58"/>
      <c r="ADR96" s="58"/>
      <c r="ADS96" s="58"/>
      <c r="ADT96" s="58"/>
      <c r="ADU96" s="58"/>
      <c r="ADV96" s="58"/>
      <c r="ADW96" s="58"/>
      <c r="ADX96" s="58"/>
      <c r="ADY96" s="58"/>
      <c r="ADZ96" s="58"/>
      <c r="AEA96" s="58"/>
      <c r="AEB96" s="58"/>
      <c r="AEC96" s="58"/>
      <c r="AED96" s="58"/>
      <c r="AEE96" s="58"/>
      <c r="AEF96" s="58"/>
      <c r="AEG96" s="58"/>
      <c r="AEH96" s="58"/>
      <c r="AEI96" s="58"/>
      <c r="AEJ96" s="58"/>
      <c r="AEK96" s="58"/>
      <c r="AEL96" s="58"/>
      <c r="AEM96" s="58"/>
      <c r="AEN96" s="58"/>
      <c r="AEO96" s="58"/>
      <c r="AEP96" s="58"/>
      <c r="AEQ96" s="58"/>
      <c r="AER96" s="58"/>
      <c r="AES96" s="58"/>
      <c r="AET96" s="58"/>
      <c r="AEU96" s="58"/>
      <c r="AEV96" s="58"/>
      <c r="AEW96" s="58"/>
      <c r="AEX96" s="58"/>
      <c r="AEY96" s="58"/>
      <c r="AEZ96" s="58"/>
      <c r="AFA96" s="58"/>
      <c r="AFB96" s="58"/>
      <c r="AFC96" s="58"/>
      <c r="AFD96" s="58"/>
      <c r="AFE96" s="58"/>
      <c r="AFF96" s="58"/>
      <c r="AFG96" s="58"/>
      <c r="AFH96" s="58"/>
      <c r="AFI96" s="58"/>
      <c r="AFJ96" s="58"/>
      <c r="AFK96" s="58"/>
      <c r="AFL96" s="58"/>
      <c r="AFM96" s="58"/>
      <c r="AFN96" s="58"/>
      <c r="AFO96" s="58"/>
      <c r="AFP96" s="58"/>
      <c r="AFQ96" s="58"/>
      <c r="AFR96" s="58"/>
      <c r="AFS96" s="58"/>
      <c r="AFT96" s="58"/>
      <c r="AFU96" s="58"/>
      <c r="AFV96" s="58"/>
      <c r="AFW96" s="58"/>
      <c r="AFX96" s="58"/>
      <c r="AFY96" s="58"/>
      <c r="AFZ96" s="58"/>
      <c r="AGA96" s="58"/>
      <c r="AGB96" s="58"/>
      <c r="AGC96" s="58"/>
      <c r="AGD96" s="58"/>
      <c r="AGE96" s="58"/>
      <c r="AGF96" s="58"/>
      <c r="AGG96" s="58"/>
      <c r="AGH96" s="58"/>
      <c r="AGI96" s="58"/>
      <c r="AGJ96" s="58"/>
      <c r="AGK96" s="58"/>
      <c r="AGL96" s="58"/>
      <c r="AGM96" s="58"/>
      <c r="AGN96" s="58"/>
      <c r="AGO96" s="58"/>
      <c r="AGP96" s="58"/>
      <c r="AGQ96" s="58"/>
      <c r="AGR96" s="58"/>
      <c r="AGS96" s="58"/>
      <c r="AGT96" s="58"/>
      <c r="AGU96" s="58"/>
      <c r="AGV96" s="58"/>
      <c r="AGW96" s="58"/>
      <c r="AGX96" s="58"/>
      <c r="AGY96" s="58"/>
      <c r="AGZ96" s="58"/>
      <c r="AHA96" s="58"/>
      <c r="AHB96" s="58"/>
      <c r="AHC96" s="58"/>
      <c r="AHD96" s="58"/>
      <c r="AHE96" s="58"/>
      <c r="AHF96" s="58"/>
      <c r="AHG96" s="58"/>
      <c r="AHH96" s="58"/>
      <c r="AHI96" s="58"/>
      <c r="AHJ96" s="58"/>
      <c r="AHK96" s="58"/>
      <c r="AHL96" s="58"/>
      <c r="AHM96" s="58"/>
      <c r="AHN96" s="58"/>
      <c r="AHO96" s="58"/>
      <c r="AHP96" s="58"/>
      <c r="AHQ96" s="58"/>
      <c r="AHR96" s="58"/>
      <c r="AHS96" s="58"/>
      <c r="AHT96" s="58"/>
      <c r="AHU96" s="58"/>
      <c r="AHV96" s="58"/>
      <c r="AHW96" s="58"/>
      <c r="AHX96" s="58"/>
      <c r="AHY96" s="58"/>
      <c r="AHZ96" s="58"/>
      <c r="AIA96" s="58"/>
      <c r="AIB96" s="58"/>
      <c r="AIC96" s="58"/>
      <c r="AID96" s="58"/>
      <c r="AIE96" s="58"/>
      <c r="AIF96" s="58"/>
      <c r="AIG96" s="58"/>
      <c r="AIH96" s="58"/>
      <c r="AII96" s="58"/>
      <c r="AIJ96" s="58"/>
      <c r="AIK96" s="58"/>
      <c r="AIL96" s="58"/>
      <c r="AIM96" s="58"/>
      <c r="AIN96" s="58"/>
      <c r="AIO96" s="58"/>
      <c r="AIP96" s="58"/>
      <c r="AIQ96" s="58"/>
      <c r="AIR96" s="58"/>
      <c r="AIS96" s="58"/>
      <c r="AIT96" s="58"/>
      <c r="AIU96" s="58"/>
      <c r="AIV96" s="58"/>
      <c r="AIW96" s="58"/>
      <c r="AIX96" s="58"/>
      <c r="AIY96" s="58"/>
      <c r="AIZ96" s="58"/>
      <c r="AJA96" s="58"/>
      <c r="AJB96" s="58"/>
      <c r="AJC96" s="58"/>
      <c r="AJD96" s="58"/>
      <c r="AJE96" s="58"/>
      <c r="AJF96" s="58"/>
      <c r="AJG96" s="58"/>
      <c r="AJH96" s="58"/>
      <c r="AJI96" s="58"/>
      <c r="AJJ96" s="58"/>
      <c r="AJK96" s="58"/>
      <c r="AJL96" s="58"/>
      <c r="AJM96" s="58"/>
      <c r="AJN96" s="58"/>
      <c r="AJO96" s="58"/>
      <c r="AJP96" s="58"/>
      <c r="AJQ96" s="58"/>
      <c r="AJR96" s="58"/>
      <c r="AJS96" s="58"/>
      <c r="AJT96" s="58"/>
      <c r="AJU96" s="58"/>
      <c r="AJV96" s="58"/>
      <c r="AJW96" s="58"/>
      <c r="AJX96" s="58"/>
      <c r="AJY96" s="58"/>
      <c r="AJZ96" s="58"/>
      <c r="AKA96" s="58"/>
      <c r="AKB96" s="58"/>
      <c r="AKC96" s="58"/>
      <c r="AKD96" s="58"/>
      <c r="AKE96" s="58"/>
      <c r="AKF96" s="58"/>
      <c r="AKG96" s="58"/>
      <c r="AKH96" s="58"/>
      <c r="AKI96" s="58"/>
      <c r="AKJ96" s="58"/>
      <c r="AKK96" s="58"/>
      <c r="AKL96" s="58"/>
      <c r="AKM96" s="58"/>
      <c r="AKN96" s="58"/>
      <c r="AKO96" s="58"/>
      <c r="AKP96" s="58"/>
      <c r="AKQ96" s="58"/>
      <c r="AKR96" s="58"/>
      <c r="AKS96" s="58"/>
      <c r="AKT96" s="58"/>
      <c r="AKU96" s="58"/>
      <c r="AKV96" s="58"/>
      <c r="AKW96" s="58"/>
      <c r="AKX96" s="58"/>
      <c r="AKY96" s="58"/>
      <c r="AKZ96" s="58"/>
      <c r="ALA96" s="58"/>
      <c r="ALB96" s="58"/>
      <c r="ALC96" s="58"/>
      <c r="ALD96" s="58"/>
      <c r="ALE96" s="58"/>
      <c r="ALF96" s="58"/>
      <c r="ALG96" s="58"/>
      <c r="ALH96" s="58"/>
      <c r="ALI96" s="58"/>
      <c r="ALJ96" s="58"/>
      <c r="ALK96" s="58"/>
      <c r="ALL96" s="58"/>
      <c r="ALM96" s="58"/>
      <c r="ALN96" s="58"/>
      <c r="ALO96" s="58"/>
      <c r="ALP96" s="58"/>
      <c r="ALQ96" s="58"/>
      <c r="ALR96" s="58"/>
      <c r="ALS96" s="58"/>
      <c r="ALT96" s="58"/>
      <c r="ALU96" s="58"/>
      <c r="ALV96" s="58"/>
      <c r="ALW96" s="58"/>
      <c r="ALX96" s="58"/>
      <c r="ALY96" s="58"/>
      <c r="ALZ96" s="58"/>
      <c r="AMA96" s="58"/>
      <c r="AMB96" s="58"/>
      <c r="AMC96" s="58"/>
      <c r="AMD96" s="58"/>
      <c r="AME96" s="58"/>
      <c r="AMF96" s="58"/>
      <c r="AMG96" s="58"/>
      <c r="AMH96" s="58"/>
      <c r="AMI96" s="58"/>
      <c r="AMJ96" s="58"/>
      <c r="AMK96" s="58"/>
      <c r="AML96" s="58"/>
      <c r="AMM96" s="58"/>
      <c r="AMN96" s="58"/>
      <c r="AMO96" s="58"/>
      <c r="AMP96" s="58"/>
      <c r="AMQ96" s="58"/>
      <c r="AMR96" s="58"/>
      <c r="AMS96" s="58"/>
      <c r="AMT96" s="58"/>
      <c r="AMU96" s="58"/>
      <c r="AMV96" s="58"/>
      <c r="AMW96" s="58"/>
      <c r="AMX96" s="58"/>
      <c r="AMY96" s="58"/>
      <c r="AMZ96" s="58"/>
      <c r="ANA96" s="58"/>
      <c r="ANB96" s="58"/>
      <c r="ANC96" s="58"/>
      <c r="AND96" s="58"/>
      <c r="ANE96" s="58"/>
      <c r="ANF96" s="58"/>
      <c r="ANG96" s="58"/>
      <c r="ANH96" s="58"/>
      <c r="ANI96" s="58"/>
      <c r="ANJ96" s="58"/>
      <c r="ANK96" s="58"/>
      <c r="ANL96" s="58"/>
      <c r="ANM96" s="58"/>
      <c r="ANN96" s="58"/>
      <c r="ANO96" s="58"/>
      <c r="ANP96" s="58"/>
      <c r="ANQ96" s="58"/>
      <c r="ANR96" s="58"/>
      <c r="ANS96" s="58"/>
      <c r="ANT96" s="58"/>
      <c r="ANU96" s="58"/>
      <c r="ANV96" s="58"/>
      <c r="ANW96" s="58"/>
      <c r="ANX96" s="58"/>
      <c r="ANY96" s="58"/>
      <c r="ANZ96" s="58"/>
      <c r="AOA96" s="58"/>
      <c r="AOB96" s="58"/>
      <c r="AOC96" s="58"/>
      <c r="AOD96" s="58"/>
      <c r="AOE96" s="58"/>
      <c r="AOF96" s="58"/>
      <c r="AOG96" s="58"/>
      <c r="AOH96" s="58"/>
      <c r="AOI96" s="58"/>
      <c r="AOJ96" s="58"/>
      <c r="AOK96" s="58"/>
      <c r="AOL96" s="58"/>
      <c r="AOM96" s="58"/>
      <c r="AON96" s="58"/>
      <c r="AOO96" s="58"/>
      <c r="AOP96" s="58"/>
      <c r="AOQ96" s="58"/>
      <c r="AOR96" s="58"/>
      <c r="AOS96" s="58"/>
      <c r="AOT96" s="58"/>
      <c r="AOU96" s="58"/>
      <c r="AOV96" s="58"/>
      <c r="AOW96" s="58"/>
      <c r="AOX96" s="58"/>
      <c r="AOY96" s="58"/>
      <c r="AOZ96" s="58"/>
      <c r="APA96" s="58"/>
      <c r="APB96" s="58"/>
      <c r="APC96" s="58"/>
      <c r="APD96" s="58"/>
      <c r="APE96" s="58"/>
      <c r="APF96" s="58"/>
      <c r="APG96" s="58"/>
      <c r="APH96" s="58"/>
      <c r="API96" s="58"/>
      <c r="APJ96" s="58"/>
      <c r="APK96" s="58"/>
      <c r="APL96" s="58"/>
      <c r="APM96" s="58"/>
      <c r="APN96" s="58"/>
      <c r="APO96" s="58"/>
      <c r="APP96" s="58"/>
      <c r="APQ96" s="58"/>
      <c r="APR96" s="58"/>
      <c r="APS96" s="58"/>
      <c r="APT96" s="58"/>
      <c r="APU96" s="58"/>
      <c r="APV96" s="58"/>
      <c r="APW96" s="58"/>
      <c r="APX96" s="58"/>
      <c r="APY96" s="58"/>
      <c r="APZ96" s="58"/>
      <c r="AQA96" s="58"/>
      <c r="AQB96" s="58"/>
      <c r="AQC96" s="58"/>
      <c r="AQD96" s="58"/>
      <c r="AQE96" s="58"/>
      <c r="AQF96" s="58"/>
      <c r="AQG96" s="58"/>
      <c r="AQH96" s="58"/>
      <c r="AQI96" s="58"/>
      <c r="AQJ96" s="58"/>
      <c r="AQK96" s="58"/>
      <c r="AQL96" s="58"/>
      <c r="AQM96" s="58"/>
      <c r="AQN96" s="58"/>
      <c r="AQO96" s="58"/>
      <c r="AQP96" s="58"/>
      <c r="AQQ96" s="58"/>
      <c r="AQR96" s="58"/>
      <c r="AQS96" s="58"/>
      <c r="AQT96" s="58"/>
      <c r="AQU96" s="58"/>
      <c r="AQV96" s="58"/>
      <c r="AQW96" s="58"/>
      <c r="AQX96" s="58"/>
      <c r="AQY96" s="58"/>
      <c r="AQZ96" s="58"/>
      <c r="ARA96" s="58"/>
      <c r="ARB96" s="58"/>
      <c r="ARC96" s="58"/>
      <c r="ARD96" s="58"/>
      <c r="ARE96" s="58"/>
      <c r="ARF96" s="58"/>
      <c r="ARG96" s="58"/>
      <c r="ARH96" s="58"/>
      <c r="ARI96" s="58"/>
      <c r="ARJ96" s="58"/>
      <c r="ARK96" s="58"/>
      <c r="ARL96" s="58"/>
      <c r="ARM96" s="58"/>
      <c r="ARN96" s="58"/>
      <c r="ARO96" s="58"/>
      <c r="ARP96" s="58"/>
      <c r="ARQ96" s="58"/>
      <c r="ARR96" s="58"/>
      <c r="ARS96" s="58"/>
      <c r="ART96" s="58"/>
      <c r="ARU96" s="58"/>
      <c r="ARV96" s="58"/>
      <c r="ARW96" s="58"/>
      <c r="ARX96" s="58"/>
      <c r="ARY96" s="58"/>
      <c r="ARZ96" s="58"/>
      <c r="ASA96" s="58"/>
      <c r="ASB96" s="58"/>
      <c r="ASC96" s="58"/>
      <c r="ASD96" s="58"/>
      <c r="ASE96" s="58"/>
      <c r="ASF96" s="58"/>
      <c r="ASG96" s="58"/>
      <c r="ASH96" s="58"/>
      <c r="ASI96" s="58"/>
      <c r="ASJ96" s="58"/>
      <c r="ASK96" s="58"/>
      <c r="ASL96" s="58"/>
      <c r="ASM96" s="58"/>
      <c r="ASN96" s="58"/>
      <c r="ASO96" s="58"/>
      <c r="ASP96" s="58"/>
      <c r="ASQ96" s="58"/>
      <c r="ASR96" s="58"/>
      <c r="ASS96" s="58"/>
      <c r="AST96" s="58"/>
      <c r="ASU96" s="58"/>
      <c r="ASV96" s="58"/>
      <c r="ASW96" s="58"/>
      <c r="ASX96" s="58"/>
      <c r="ASY96" s="58"/>
      <c r="ASZ96" s="58"/>
      <c r="ATA96" s="58"/>
      <c r="ATB96" s="58"/>
      <c r="ATC96" s="58"/>
      <c r="ATD96" s="58"/>
      <c r="ATE96" s="58"/>
      <c r="ATF96" s="58"/>
      <c r="ATG96" s="58"/>
      <c r="ATH96" s="58"/>
      <c r="ATI96" s="58"/>
      <c r="ATJ96" s="58"/>
      <c r="ATK96" s="58"/>
      <c r="ATL96" s="58"/>
      <c r="ATM96" s="58"/>
      <c r="ATN96" s="58"/>
      <c r="ATO96" s="58"/>
      <c r="ATP96" s="58"/>
      <c r="ATQ96" s="58"/>
      <c r="ATR96" s="58"/>
      <c r="ATS96" s="58"/>
      <c r="ATT96" s="58"/>
      <c r="ATU96" s="58"/>
      <c r="ATV96" s="58"/>
      <c r="ATW96" s="58"/>
      <c r="ATX96" s="58"/>
      <c r="ATY96" s="58"/>
      <c r="ATZ96" s="58"/>
      <c r="AUA96" s="58"/>
      <c r="AUB96" s="58"/>
      <c r="AUC96" s="58"/>
      <c r="AUD96" s="58"/>
      <c r="AUE96" s="58"/>
      <c r="AUF96" s="58"/>
      <c r="AUG96" s="58"/>
      <c r="AUH96" s="58"/>
      <c r="AUI96" s="58"/>
      <c r="AUJ96" s="58"/>
      <c r="AUK96" s="58"/>
      <c r="AUL96" s="58"/>
      <c r="AUM96" s="58"/>
      <c r="AUN96" s="58"/>
      <c r="AUO96" s="58"/>
      <c r="AUP96" s="58"/>
      <c r="AUQ96" s="58"/>
      <c r="AUR96" s="58"/>
      <c r="AUS96" s="58"/>
      <c r="AUT96" s="58"/>
      <c r="AUU96" s="58"/>
      <c r="AUV96" s="58"/>
      <c r="AUW96" s="58"/>
      <c r="AUX96" s="58"/>
      <c r="AUY96" s="58"/>
      <c r="AUZ96" s="58"/>
      <c r="AVA96" s="58"/>
      <c r="AVB96" s="58"/>
      <c r="AVC96" s="58"/>
      <c r="AVD96" s="58"/>
      <c r="AVE96" s="58"/>
      <c r="AVF96" s="58"/>
      <c r="AVG96" s="58"/>
      <c r="AVH96" s="58"/>
      <c r="AVI96" s="58"/>
      <c r="AVJ96" s="58"/>
      <c r="AVK96" s="58"/>
      <c r="AVL96" s="58"/>
      <c r="AVM96" s="58"/>
      <c r="AVN96" s="58"/>
      <c r="AVO96" s="58"/>
      <c r="AVP96" s="58"/>
      <c r="AVQ96" s="58"/>
      <c r="AVR96" s="58"/>
      <c r="AVS96" s="58"/>
      <c r="AVT96" s="58"/>
      <c r="AVU96" s="58"/>
      <c r="AVV96" s="58"/>
      <c r="AVW96" s="58"/>
      <c r="AVX96" s="58"/>
      <c r="AVY96" s="58"/>
      <c r="AVZ96" s="58"/>
      <c r="AWA96" s="58"/>
      <c r="AWB96" s="58"/>
      <c r="AWC96" s="58"/>
      <c r="AWD96" s="58"/>
      <c r="AWE96" s="58"/>
      <c r="AWF96" s="58"/>
      <c r="AWG96" s="58"/>
      <c r="AWH96" s="58"/>
      <c r="AWI96" s="58"/>
      <c r="AWJ96" s="58"/>
      <c r="AWK96" s="58"/>
      <c r="AWL96" s="58"/>
      <c r="AWM96" s="58"/>
      <c r="AWN96" s="58"/>
      <c r="AWO96" s="58"/>
      <c r="AWP96" s="58"/>
      <c r="AWQ96" s="58"/>
      <c r="AWR96" s="58"/>
      <c r="AWS96" s="58"/>
      <c r="AWT96" s="58"/>
      <c r="AWU96" s="58"/>
      <c r="AWV96" s="58"/>
      <c r="AWW96" s="58"/>
      <c r="AWX96" s="58"/>
      <c r="AWY96" s="58"/>
      <c r="AWZ96" s="58"/>
      <c r="AXA96" s="58"/>
      <c r="AXB96" s="58"/>
      <c r="AXC96" s="58"/>
      <c r="AXD96" s="58"/>
      <c r="AXE96" s="58"/>
      <c r="AXF96" s="58"/>
      <c r="AXG96" s="58"/>
      <c r="AXH96" s="58"/>
      <c r="AXI96" s="58"/>
      <c r="AXJ96" s="58"/>
      <c r="AXK96" s="58"/>
      <c r="AXL96" s="58"/>
      <c r="AXM96" s="58"/>
      <c r="AXN96" s="58"/>
      <c r="AXO96" s="58"/>
      <c r="AXP96" s="58"/>
      <c r="AXQ96" s="58"/>
      <c r="AXR96" s="58"/>
      <c r="AXS96" s="58"/>
      <c r="AXT96" s="58"/>
      <c r="AXU96" s="58"/>
      <c r="AXV96" s="58"/>
      <c r="AXW96" s="58"/>
      <c r="AXX96" s="58"/>
      <c r="AXY96" s="58"/>
      <c r="AXZ96" s="58"/>
      <c r="AYA96" s="58"/>
      <c r="AYB96" s="58"/>
      <c r="AYC96" s="58"/>
      <c r="AYD96" s="58"/>
      <c r="AYE96" s="58"/>
      <c r="AYF96" s="58"/>
      <c r="AYG96" s="58"/>
      <c r="AYH96" s="58"/>
      <c r="AYI96" s="58"/>
      <c r="AYJ96" s="58"/>
      <c r="AYK96" s="58"/>
      <c r="AYL96" s="58"/>
      <c r="AYM96" s="58"/>
      <c r="AYN96" s="58"/>
      <c r="AYO96" s="58"/>
      <c r="AYP96" s="58"/>
      <c r="AYQ96" s="58"/>
      <c r="AYR96" s="58"/>
      <c r="AYS96" s="58"/>
      <c r="AYT96" s="58"/>
      <c r="AYU96" s="58"/>
      <c r="AYV96" s="58"/>
      <c r="AYW96" s="58"/>
      <c r="AYX96" s="58"/>
      <c r="AYY96" s="58"/>
      <c r="AYZ96" s="58"/>
      <c r="AZA96" s="58"/>
      <c r="AZB96" s="58"/>
      <c r="AZC96" s="58"/>
      <c r="AZD96" s="58"/>
      <c r="AZE96" s="58"/>
      <c r="AZF96" s="58"/>
      <c r="AZG96" s="58"/>
      <c r="AZH96" s="58"/>
      <c r="AZI96" s="58"/>
      <c r="AZJ96" s="58"/>
      <c r="AZK96" s="58"/>
      <c r="AZL96" s="58"/>
      <c r="AZM96" s="58"/>
      <c r="AZN96" s="58"/>
      <c r="AZO96" s="58"/>
      <c r="AZP96" s="58"/>
      <c r="AZQ96" s="58"/>
      <c r="AZR96" s="58"/>
      <c r="AZS96" s="58"/>
      <c r="AZT96" s="58"/>
      <c r="AZU96" s="58"/>
      <c r="AZV96" s="58"/>
      <c r="AZW96" s="58"/>
      <c r="AZX96" s="58"/>
      <c r="AZY96" s="58"/>
      <c r="AZZ96" s="58"/>
      <c r="BAA96" s="58"/>
      <c r="BAB96" s="58"/>
      <c r="BAC96" s="58"/>
      <c r="BAD96" s="58"/>
      <c r="BAE96" s="58"/>
      <c r="BAF96" s="58"/>
      <c r="BAG96" s="58"/>
      <c r="BAH96" s="58"/>
      <c r="BAI96" s="58"/>
      <c r="BAJ96" s="58"/>
      <c r="BAK96" s="58"/>
      <c r="BAL96" s="58"/>
      <c r="BAM96" s="58"/>
      <c r="BAN96" s="58"/>
      <c r="BAO96" s="58"/>
      <c r="BAP96" s="58"/>
      <c r="BAQ96" s="58"/>
      <c r="BAR96" s="58"/>
      <c r="BAS96" s="58"/>
      <c r="BAT96" s="58"/>
      <c r="BAU96" s="58"/>
      <c r="BAV96" s="58"/>
      <c r="BAW96" s="58"/>
      <c r="BAX96" s="58"/>
      <c r="BAY96" s="58"/>
      <c r="BAZ96" s="58"/>
      <c r="BBA96" s="58"/>
      <c r="BBB96" s="58"/>
      <c r="BBC96" s="58"/>
      <c r="BBD96" s="58"/>
      <c r="BBE96" s="58"/>
      <c r="BBF96" s="58"/>
      <c r="BBG96" s="58"/>
      <c r="BBH96" s="58"/>
      <c r="BBI96" s="58"/>
      <c r="BBJ96" s="58"/>
      <c r="BBK96" s="58"/>
      <c r="BBL96" s="58"/>
      <c r="BBM96" s="58"/>
      <c r="BBN96" s="58"/>
      <c r="BBO96" s="58"/>
      <c r="BBP96" s="58"/>
      <c r="BBQ96" s="58"/>
      <c r="BBR96" s="58"/>
      <c r="BBS96" s="58"/>
      <c r="BBT96" s="58"/>
      <c r="BBU96" s="58"/>
      <c r="BBV96" s="58"/>
      <c r="BBW96" s="58"/>
      <c r="BBX96" s="58"/>
      <c r="BBY96" s="58"/>
      <c r="BBZ96" s="58"/>
      <c r="BCA96" s="58"/>
      <c r="BCB96" s="58"/>
      <c r="BCC96" s="58"/>
      <c r="BCD96" s="58"/>
      <c r="BCE96" s="58"/>
      <c r="BCF96" s="58"/>
      <c r="BCG96" s="58"/>
      <c r="BCH96" s="58"/>
      <c r="BCI96" s="58"/>
      <c r="BCJ96" s="58"/>
      <c r="BCK96" s="58"/>
      <c r="BCL96" s="58"/>
      <c r="BCM96" s="58"/>
      <c r="BCN96" s="58"/>
      <c r="BCO96" s="58"/>
      <c r="BCP96" s="58"/>
      <c r="BCQ96" s="58"/>
      <c r="BCR96" s="58"/>
      <c r="BCS96" s="58"/>
      <c r="BCT96" s="58"/>
      <c r="BCU96" s="58"/>
      <c r="BCV96" s="58"/>
      <c r="BCW96" s="58"/>
      <c r="BCX96" s="58"/>
      <c r="BCY96" s="58"/>
      <c r="BCZ96" s="58"/>
      <c r="BDA96" s="58"/>
      <c r="BDB96" s="58"/>
      <c r="BDC96" s="58"/>
      <c r="BDD96" s="58"/>
      <c r="BDE96" s="58"/>
      <c r="BDF96" s="58"/>
      <c r="BDG96" s="58"/>
      <c r="BDH96" s="58"/>
      <c r="BDI96" s="58"/>
      <c r="BDJ96" s="58"/>
      <c r="BDK96" s="58"/>
      <c r="BDL96" s="58"/>
      <c r="BDM96" s="58"/>
      <c r="BDN96" s="58"/>
      <c r="BDO96" s="58"/>
      <c r="BDP96" s="58"/>
      <c r="BDQ96" s="58"/>
      <c r="BDR96" s="58"/>
      <c r="BDS96" s="58"/>
      <c r="BDT96" s="58"/>
      <c r="BDU96" s="58"/>
      <c r="BDV96" s="58"/>
      <c r="BDW96" s="58"/>
      <c r="BDX96" s="58"/>
      <c r="BDY96" s="58"/>
      <c r="BDZ96" s="58"/>
      <c r="BEA96" s="58"/>
      <c r="BEB96" s="58"/>
      <c r="BEC96" s="58"/>
      <c r="BED96" s="58"/>
      <c r="BEE96" s="58"/>
      <c r="BEF96" s="58"/>
      <c r="BEG96" s="58"/>
      <c r="BEH96" s="58"/>
      <c r="BEI96" s="58"/>
      <c r="BEJ96" s="58"/>
      <c r="BEK96" s="58"/>
      <c r="BEL96" s="58"/>
      <c r="BEM96" s="58"/>
      <c r="BEN96" s="58"/>
      <c r="BEO96" s="58"/>
      <c r="BEP96" s="58"/>
      <c r="BEQ96" s="58"/>
      <c r="BER96" s="58"/>
      <c r="BES96" s="58"/>
      <c r="BET96" s="58"/>
      <c r="BEU96" s="58"/>
      <c r="BEV96" s="58"/>
      <c r="BEW96" s="58"/>
      <c r="BEX96" s="58"/>
      <c r="BEY96" s="58"/>
      <c r="BEZ96" s="58"/>
      <c r="BFA96" s="58"/>
      <c r="BFB96" s="58"/>
      <c r="BFC96" s="58"/>
      <c r="BFD96" s="58"/>
      <c r="BFE96" s="58"/>
      <c r="BFF96" s="58"/>
      <c r="BFG96" s="58"/>
      <c r="BFH96" s="58"/>
    </row>
    <row r="97" spans="1:1516" s="56" customFormat="1" ht="13.5">
      <c r="A97" s="109"/>
      <c r="B97" s="109"/>
      <c r="C97" s="109"/>
      <c r="D97" s="122"/>
      <c r="E97" s="115"/>
      <c r="F97" s="123"/>
      <c r="G97" s="115"/>
      <c r="H97" s="123"/>
      <c r="I97" s="115"/>
      <c r="J97" s="109"/>
      <c r="K97" s="109"/>
      <c r="L97" s="109"/>
      <c r="M97" s="109"/>
      <c r="N97" s="109"/>
      <c r="O97" s="109"/>
      <c r="P97" s="110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  <c r="IA97" s="58"/>
      <c r="IB97" s="58"/>
      <c r="IC97" s="58"/>
      <c r="ID97" s="58"/>
      <c r="IE97" s="58"/>
      <c r="IF97" s="58"/>
      <c r="IG97" s="58"/>
      <c r="IH97" s="58"/>
      <c r="II97" s="58"/>
      <c r="IJ97" s="58"/>
      <c r="IK97" s="58"/>
      <c r="IL97" s="58"/>
      <c r="IM97" s="58"/>
      <c r="IN97" s="58"/>
      <c r="IO97" s="58"/>
      <c r="IP97" s="58"/>
      <c r="IQ97" s="58"/>
      <c r="IR97" s="58"/>
      <c r="IS97" s="58"/>
      <c r="IT97" s="58"/>
      <c r="IU97" s="58"/>
      <c r="IV97" s="58"/>
      <c r="IW97" s="58"/>
      <c r="IX97" s="58"/>
      <c r="IY97" s="58"/>
      <c r="IZ97" s="58"/>
      <c r="JA97" s="58"/>
      <c r="JB97" s="58"/>
      <c r="JC97" s="58"/>
      <c r="JD97" s="58"/>
      <c r="JE97" s="58"/>
      <c r="JF97" s="58"/>
      <c r="JG97" s="58"/>
      <c r="JH97" s="58"/>
      <c r="JI97" s="58"/>
      <c r="JJ97" s="58"/>
      <c r="JK97" s="58"/>
      <c r="JL97" s="58"/>
      <c r="JM97" s="58"/>
      <c r="JN97" s="58"/>
      <c r="JO97" s="58"/>
      <c r="JP97" s="58"/>
      <c r="JQ97" s="58"/>
      <c r="JR97" s="58"/>
      <c r="JS97" s="58"/>
      <c r="JT97" s="58"/>
      <c r="JU97" s="58"/>
      <c r="JV97" s="58"/>
      <c r="JW97" s="58"/>
      <c r="JX97" s="58"/>
      <c r="JY97" s="58"/>
      <c r="JZ97" s="58"/>
      <c r="KA97" s="58"/>
      <c r="KB97" s="58"/>
      <c r="KC97" s="58"/>
      <c r="KD97" s="58"/>
      <c r="KE97" s="58"/>
      <c r="KF97" s="58"/>
      <c r="KG97" s="58"/>
      <c r="KH97" s="58"/>
      <c r="KI97" s="58"/>
      <c r="KJ97" s="58"/>
      <c r="KK97" s="58"/>
      <c r="KL97" s="58"/>
      <c r="KM97" s="58"/>
      <c r="KN97" s="58"/>
      <c r="KO97" s="58"/>
      <c r="KP97" s="58"/>
      <c r="KQ97" s="58"/>
      <c r="KR97" s="58"/>
      <c r="KS97" s="58"/>
      <c r="KT97" s="58"/>
      <c r="KU97" s="58"/>
      <c r="KV97" s="58"/>
      <c r="KW97" s="58"/>
      <c r="KX97" s="58"/>
      <c r="KY97" s="58"/>
      <c r="KZ97" s="58"/>
      <c r="LA97" s="58"/>
      <c r="LB97" s="58"/>
      <c r="LC97" s="58"/>
      <c r="LD97" s="58"/>
      <c r="LE97" s="58"/>
      <c r="LF97" s="58"/>
      <c r="LG97" s="58"/>
      <c r="LH97" s="58"/>
      <c r="LI97" s="58"/>
      <c r="LJ97" s="58"/>
      <c r="LK97" s="58"/>
      <c r="LL97" s="58"/>
      <c r="LM97" s="58"/>
      <c r="LN97" s="58"/>
      <c r="LO97" s="58"/>
      <c r="LP97" s="58"/>
      <c r="LQ97" s="58"/>
      <c r="LR97" s="58"/>
      <c r="LS97" s="58"/>
      <c r="LT97" s="58"/>
      <c r="LU97" s="58"/>
      <c r="LV97" s="58"/>
      <c r="LW97" s="58"/>
      <c r="LX97" s="58"/>
      <c r="LY97" s="58"/>
      <c r="LZ97" s="58"/>
      <c r="MA97" s="58"/>
      <c r="MB97" s="58"/>
      <c r="MC97" s="58"/>
      <c r="MD97" s="58"/>
      <c r="ME97" s="58"/>
      <c r="MF97" s="58"/>
      <c r="MG97" s="58"/>
      <c r="MH97" s="58"/>
      <c r="MI97" s="58"/>
      <c r="MJ97" s="58"/>
      <c r="MK97" s="58"/>
      <c r="ML97" s="58"/>
      <c r="MM97" s="58"/>
      <c r="MN97" s="58"/>
      <c r="MO97" s="58"/>
      <c r="MP97" s="58"/>
      <c r="MQ97" s="58"/>
      <c r="MR97" s="58"/>
      <c r="MS97" s="58"/>
      <c r="MT97" s="58"/>
      <c r="MU97" s="58"/>
      <c r="MV97" s="58"/>
      <c r="MW97" s="58"/>
      <c r="MX97" s="58"/>
      <c r="MY97" s="58"/>
      <c r="MZ97" s="58"/>
      <c r="NA97" s="58"/>
      <c r="NB97" s="58"/>
      <c r="NC97" s="58"/>
      <c r="ND97" s="58"/>
      <c r="NE97" s="58"/>
      <c r="NF97" s="58"/>
      <c r="NG97" s="58"/>
      <c r="NH97" s="58"/>
      <c r="NI97" s="58"/>
      <c r="NJ97" s="58"/>
      <c r="NK97" s="58"/>
      <c r="NL97" s="58"/>
      <c r="NM97" s="58"/>
      <c r="NN97" s="58"/>
      <c r="NO97" s="58"/>
      <c r="NP97" s="58"/>
      <c r="NQ97" s="58"/>
      <c r="NR97" s="58"/>
      <c r="NS97" s="58"/>
      <c r="NT97" s="58"/>
      <c r="NU97" s="58"/>
      <c r="NV97" s="58"/>
      <c r="NW97" s="58"/>
      <c r="NX97" s="58"/>
      <c r="NY97" s="58"/>
      <c r="NZ97" s="58"/>
      <c r="OA97" s="58"/>
      <c r="OB97" s="58"/>
      <c r="OC97" s="58"/>
      <c r="OD97" s="58"/>
      <c r="OE97" s="58"/>
      <c r="OF97" s="58"/>
      <c r="OG97" s="58"/>
      <c r="OH97" s="58"/>
      <c r="OI97" s="58"/>
      <c r="OJ97" s="58"/>
      <c r="OK97" s="58"/>
      <c r="OL97" s="58"/>
      <c r="OM97" s="58"/>
      <c r="ON97" s="58"/>
      <c r="OO97" s="58"/>
      <c r="OP97" s="58"/>
      <c r="OQ97" s="58"/>
      <c r="OR97" s="58"/>
      <c r="OS97" s="58"/>
      <c r="OT97" s="58"/>
      <c r="OU97" s="58"/>
      <c r="OV97" s="58"/>
      <c r="OW97" s="58"/>
      <c r="OX97" s="58"/>
      <c r="OY97" s="58"/>
      <c r="OZ97" s="58"/>
      <c r="PA97" s="58"/>
      <c r="PB97" s="58"/>
      <c r="PC97" s="58"/>
      <c r="PD97" s="58"/>
      <c r="PE97" s="58"/>
      <c r="PF97" s="58"/>
      <c r="PG97" s="58"/>
      <c r="PH97" s="58"/>
      <c r="PI97" s="58"/>
      <c r="PJ97" s="58"/>
      <c r="PK97" s="58"/>
      <c r="PL97" s="58"/>
      <c r="PM97" s="58"/>
      <c r="PN97" s="58"/>
      <c r="PO97" s="58"/>
      <c r="PP97" s="58"/>
      <c r="PQ97" s="58"/>
      <c r="PR97" s="58"/>
      <c r="PS97" s="58"/>
      <c r="PT97" s="58"/>
      <c r="PU97" s="58"/>
      <c r="PV97" s="58"/>
      <c r="PW97" s="58"/>
      <c r="PX97" s="58"/>
      <c r="PY97" s="58"/>
      <c r="PZ97" s="58"/>
      <c r="QA97" s="58"/>
      <c r="QB97" s="58"/>
      <c r="QC97" s="58"/>
      <c r="QD97" s="58"/>
      <c r="QE97" s="58"/>
      <c r="QF97" s="58"/>
      <c r="QG97" s="58"/>
      <c r="QH97" s="58"/>
      <c r="QI97" s="58"/>
      <c r="QJ97" s="58"/>
      <c r="QK97" s="58"/>
      <c r="QL97" s="58"/>
      <c r="QM97" s="58"/>
      <c r="QN97" s="58"/>
      <c r="QO97" s="58"/>
      <c r="QP97" s="58"/>
      <c r="QQ97" s="58"/>
      <c r="QR97" s="58"/>
      <c r="QS97" s="58"/>
      <c r="QT97" s="58"/>
      <c r="QU97" s="58"/>
      <c r="QV97" s="58"/>
      <c r="QW97" s="58"/>
      <c r="QX97" s="58"/>
      <c r="QY97" s="58"/>
      <c r="QZ97" s="58"/>
      <c r="RA97" s="58"/>
      <c r="RB97" s="58"/>
      <c r="RC97" s="58"/>
      <c r="RD97" s="58"/>
      <c r="RE97" s="58"/>
      <c r="RF97" s="58"/>
      <c r="RG97" s="58"/>
      <c r="RH97" s="58"/>
      <c r="RI97" s="58"/>
      <c r="RJ97" s="58"/>
      <c r="RK97" s="58"/>
      <c r="RL97" s="58"/>
      <c r="RM97" s="58"/>
      <c r="RN97" s="58"/>
      <c r="RO97" s="58"/>
      <c r="RP97" s="58"/>
      <c r="RQ97" s="58"/>
      <c r="RR97" s="58"/>
      <c r="RS97" s="58"/>
      <c r="RT97" s="58"/>
      <c r="RU97" s="58"/>
      <c r="RV97" s="58"/>
      <c r="RW97" s="58"/>
      <c r="RX97" s="58"/>
      <c r="RY97" s="58"/>
      <c r="RZ97" s="58"/>
      <c r="SA97" s="58"/>
      <c r="SB97" s="58"/>
      <c r="SC97" s="58"/>
      <c r="SD97" s="58"/>
      <c r="SE97" s="58"/>
      <c r="SF97" s="58"/>
      <c r="SG97" s="58"/>
      <c r="SH97" s="58"/>
      <c r="SI97" s="58"/>
      <c r="SJ97" s="58"/>
      <c r="SK97" s="58"/>
      <c r="SL97" s="58"/>
      <c r="SM97" s="58"/>
      <c r="SN97" s="58"/>
      <c r="SO97" s="58"/>
      <c r="SP97" s="58"/>
      <c r="SQ97" s="58"/>
      <c r="SR97" s="58"/>
      <c r="SS97" s="58"/>
      <c r="ST97" s="58"/>
      <c r="SU97" s="58"/>
      <c r="SV97" s="58"/>
      <c r="SW97" s="58"/>
      <c r="SX97" s="58"/>
      <c r="SY97" s="58"/>
      <c r="SZ97" s="58"/>
      <c r="TA97" s="58"/>
      <c r="TB97" s="58"/>
      <c r="TC97" s="58"/>
      <c r="TD97" s="58"/>
      <c r="TE97" s="58"/>
      <c r="TF97" s="58"/>
      <c r="TG97" s="58"/>
      <c r="TH97" s="58"/>
      <c r="TI97" s="58"/>
      <c r="TJ97" s="58"/>
      <c r="TK97" s="58"/>
      <c r="TL97" s="58"/>
      <c r="TM97" s="58"/>
      <c r="TN97" s="58"/>
      <c r="TO97" s="58"/>
      <c r="TP97" s="58"/>
      <c r="TQ97" s="58"/>
      <c r="TR97" s="58"/>
      <c r="TS97" s="58"/>
      <c r="TT97" s="58"/>
      <c r="TU97" s="58"/>
      <c r="TV97" s="58"/>
      <c r="TW97" s="58"/>
      <c r="TX97" s="58"/>
      <c r="TY97" s="58"/>
      <c r="TZ97" s="58"/>
      <c r="UA97" s="58"/>
      <c r="UB97" s="58"/>
      <c r="UC97" s="58"/>
      <c r="UD97" s="58"/>
      <c r="UE97" s="58"/>
      <c r="UF97" s="58"/>
      <c r="UG97" s="58"/>
      <c r="UH97" s="58"/>
      <c r="UI97" s="58"/>
      <c r="UJ97" s="58"/>
      <c r="UK97" s="58"/>
      <c r="UL97" s="58"/>
      <c r="UM97" s="58"/>
      <c r="UN97" s="58"/>
      <c r="UO97" s="58"/>
      <c r="UP97" s="58"/>
      <c r="UQ97" s="58"/>
      <c r="UR97" s="58"/>
      <c r="US97" s="58"/>
      <c r="UT97" s="58"/>
      <c r="UU97" s="58"/>
      <c r="UV97" s="58"/>
      <c r="UW97" s="58"/>
      <c r="UX97" s="58"/>
      <c r="UY97" s="58"/>
      <c r="UZ97" s="58"/>
      <c r="VA97" s="58"/>
      <c r="VB97" s="58"/>
      <c r="VC97" s="58"/>
      <c r="VD97" s="58"/>
      <c r="VE97" s="58"/>
      <c r="VF97" s="58"/>
      <c r="VG97" s="58"/>
      <c r="VH97" s="58"/>
      <c r="VI97" s="58"/>
      <c r="VJ97" s="58"/>
      <c r="VK97" s="58"/>
      <c r="VL97" s="58"/>
      <c r="VM97" s="58"/>
      <c r="VN97" s="58"/>
      <c r="VO97" s="58"/>
      <c r="VP97" s="58"/>
      <c r="VQ97" s="58"/>
      <c r="VR97" s="58"/>
      <c r="VS97" s="58"/>
      <c r="VT97" s="58"/>
      <c r="VU97" s="58"/>
      <c r="VV97" s="58"/>
      <c r="VW97" s="58"/>
      <c r="VX97" s="58"/>
      <c r="VY97" s="58"/>
      <c r="VZ97" s="58"/>
      <c r="WA97" s="58"/>
      <c r="WB97" s="58"/>
      <c r="WC97" s="58"/>
      <c r="WD97" s="58"/>
      <c r="WE97" s="58"/>
      <c r="WF97" s="58"/>
      <c r="WG97" s="58"/>
      <c r="WH97" s="58"/>
      <c r="WI97" s="58"/>
      <c r="WJ97" s="58"/>
      <c r="WK97" s="58"/>
      <c r="WL97" s="58"/>
      <c r="WM97" s="58"/>
      <c r="WN97" s="58"/>
      <c r="WO97" s="58"/>
      <c r="WP97" s="58"/>
      <c r="WQ97" s="58"/>
      <c r="WR97" s="58"/>
      <c r="WS97" s="58"/>
      <c r="WT97" s="58"/>
      <c r="WU97" s="58"/>
      <c r="WV97" s="58"/>
      <c r="WW97" s="58"/>
      <c r="WX97" s="58"/>
      <c r="WY97" s="58"/>
      <c r="WZ97" s="58"/>
      <c r="XA97" s="58"/>
      <c r="XB97" s="58"/>
      <c r="XC97" s="58"/>
      <c r="XD97" s="58"/>
      <c r="XE97" s="58"/>
      <c r="XF97" s="58"/>
      <c r="XG97" s="58"/>
      <c r="XH97" s="58"/>
      <c r="XI97" s="58"/>
      <c r="XJ97" s="58"/>
      <c r="XK97" s="58"/>
      <c r="XL97" s="58"/>
      <c r="XM97" s="58"/>
      <c r="XN97" s="58"/>
      <c r="XO97" s="58"/>
      <c r="XP97" s="58"/>
      <c r="XQ97" s="58"/>
      <c r="XR97" s="58"/>
      <c r="XS97" s="58"/>
      <c r="XT97" s="58"/>
      <c r="XU97" s="58"/>
      <c r="XV97" s="58"/>
      <c r="XW97" s="58"/>
      <c r="XX97" s="58"/>
      <c r="XY97" s="58"/>
      <c r="XZ97" s="58"/>
      <c r="YA97" s="58"/>
      <c r="YB97" s="58"/>
      <c r="YC97" s="58"/>
      <c r="YD97" s="58"/>
      <c r="YE97" s="58"/>
      <c r="YF97" s="58"/>
      <c r="YG97" s="58"/>
      <c r="YH97" s="58"/>
      <c r="YI97" s="58"/>
      <c r="YJ97" s="58"/>
      <c r="YK97" s="58"/>
      <c r="YL97" s="58"/>
      <c r="YM97" s="58"/>
      <c r="YN97" s="58"/>
      <c r="YO97" s="58"/>
      <c r="YP97" s="58"/>
      <c r="YQ97" s="58"/>
      <c r="YR97" s="58"/>
      <c r="YS97" s="58"/>
      <c r="YT97" s="58"/>
      <c r="YU97" s="58"/>
      <c r="YV97" s="58"/>
      <c r="YW97" s="58"/>
      <c r="YX97" s="58"/>
      <c r="YY97" s="58"/>
      <c r="YZ97" s="58"/>
      <c r="ZA97" s="58"/>
      <c r="ZB97" s="58"/>
      <c r="ZC97" s="58"/>
      <c r="ZD97" s="58"/>
      <c r="ZE97" s="58"/>
      <c r="ZF97" s="58"/>
      <c r="ZG97" s="58"/>
      <c r="ZH97" s="58"/>
      <c r="ZI97" s="58"/>
      <c r="ZJ97" s="58"/>
      <c r="ZK97" s="58"/>
      <c r="ZL97" s="58"/>
      <c r="ZM97" s="58"/>
      <c r="ZN97" s="58"/>
      <c r="ZO97" s="58"/>
      <c r="ZP97" s="58"/>
      <c r="ZQ97" s="58"/>
      <c r="ZR97" s="58"/>
      <c r="ZS97" s="58"/>
      <c r="ZT97" s="58"/>
      <c r="ZU97" s="58"/>
      <c r="ZV97" s="58"/>
      <c r="ZW97" s="58"/>
      <c r="ZX97" s="58"/>
      <c r="ZY97" s="58"/>
      <c r="ZZ97" s="58"/>
      <c r="AAA97" s="58"/>
      <c r="AAB97" s="58"/>
      <c r="AAC97" s="58"/>
      <c r="AAD97" s="58"/>
      <c r="AAE97" s="58"/>
      <c r="AAF97" s="58"/>
      <c r="AAG97" s="58"/>
      <c r="AAH97" s="58"/>
      <c r="AAI97" s="58"/>
      <c r="AAJ97" s="58"/>
      <c r="AAK97" s="58"/>
      <c r="AAL97" s="58"/>
      <c r="AAM97" s="58"/>
      <c r="AAN97" s="58"/>
      <c r="AAO97" s="58"/>
      <c r="AAP97" s="58"/>
      <c r="AAQ97" s="58"/>
      <c r="AAR97" s="58"/>
      <c r="AAS97" s="58"/>
      <c r="AAT97" s="58"/>
      <c r="AAU97" s="58"/>
      <c r="AAV97" s="58"/>
      <c r="AAW97" s="58"/>
      <c r="AAX97" s="58"/>
      <c r="AAY97" s="58"/>
      <c r="AAZ97" s="58"/>
      <c r="ABA97" s="58"/>
      <c r="ABB97" s="58"/>
      <c r="ABC97" s="58"/>
      <c r="ABD97" s="58"/>
      <c r="ABE97" s="58"/>
      <c r="ABF97" s="58"/>
      <c r="ABG97" s="58"/>
      <c r="ABH97" s="58"/>
      <c r="ABI97" s="58"/>
      <c r="ABJ97" s="58"/>
      <c r="ABK97" s="58"/>
      <c r="ABL97" s="58"/>
      <c r="ABM97" s="58"/>
      <c r="ABN97" s="58"/>
      <c r="ABO97" s="58"/>
      <c r="ABP97" s="58"/>
      <c r="ABQ97" s="58"/>
      <c r="ABR97" s="58"/>
      <c r="ABS97" s="58"/>
      <c r="ABT97" s="58"/>
      <c r="ABU97" s="58"/>
      <c r="ABV97" s="58"/>
      <c r="ABW97" s="58"/>
      <c r="ABX97" s="58"/>
      <c r="ABY97" s="58"/>
      <c r="ABZ97" s="58"/>
      <c r="ACA97" s="58"/>
      <c r="ACB97" s="58"/>
      <c r="ACC97" s="58"/>
      <c r="ACD97" s="58"/>
      <c r="ACE97" s="58"/>
      <c r="ACF97" s="58"/>
      <c r="ACG97" s="58"/>
      <c r="ACH97" s="58"/>
      <c r="ACI97" s="58"/>
      <c r="ACJ97" s="58"/>
      <c r="ACK97" s="58"/>
      <c r="ACL97" s="58"/>
      <c r="ACM97" s="58"/>
      <c r="ACN97" s="58"/>
      <c r="ACO97" s="58"/>
      <c r="ACP97" s="58"/>
      <c r="ACQ97" s="58"/>
      <c r="ACR97" s="58"/>
      <c r="ACS97" s="58"/>
      <c r="ACT97" s="58"/>
      <c r="ACU97" s="58"/>
      <c r="ACV97" s="58"/>
      <c r="ACW97" s="58"/>
      <c r="ACX97" s="58"/>
      <c r="ACY97" s="58"/>
      <c r="ACZ97" s="58"/>
      <c r="ADA97" s="58"/>
      <c r="ADB97" s="58"/>
      <c r="ADC97" s="58"/>
      <c r="ADD97" s="58"/>
      <c r="ADE97" s="58"/>
      <c r="ADF97" s="58"/>
      <c r="ADG97" s="58"/>
      <c r="ADH97" s="58"/>
      <c r="ADI97" s="58"/>
      <c r="ADJ97" s="58"/>
      <c r="ADK97" s="58"/>
      <c r="ADL97" s="58"/>
      <c r="ADM97" s="58"/>
      <c r="ADN97" s="58"/>
      <c r="ADO97" s="58"/>
      <c r="ADP97" s="58"/>
      <c r="ADQ97" s="58"/>
      <c r="ADR97" s="58"/>
      <c r="ADS97" s="58"/>
      <c r="ADT97" s="58"/>
      <c r="ADU97" s="58"/>
      <c r="ADV97" s="58"/>
      <c r="ADW97" s="58"/>
      <c r="ADX97" s="58"/>
      <c r="ADY97" s="58"/>
      <c r="ADZ97" s="58"/>
      <c r="AEA97" s="58"/>
      <c r="AEB97" s="58"/>
      <c r="AEC97" s="58"/>
      <c r="AED97" s="58"/>
      <c r="AEE97" s="58"/>
      <c r="AEF97" s="58"/>
      <c r="AEG97" s="58"/>
      <c r="AEH97" s="58"/>
      <c r="AEI97" s="58"/>
      <c r="AEJ97" s="58"/>
      <c r="AEK97" s="58"/>
      <c r="AEL97" s="58"/>
      <c r="AEM97" s="58"/>
      <c r="AEN97" s="58"/>
      <c r="AEO97" s="58"/>
      <c r="AEP97" s="58"/>
      <c r="AEQ97" s="58"/>
      <c r="AER97" s="58"/>
      <c r="AES97" s="58"/>
      <c r="AET97" s="58"/>
      <c r="AEU97" s="58"/>
      <c r="AEV97" s="58"/>
      <c r="AEW97" s="58"/>
      <c r="AEX97" s="58"/>
      <c r="AEY97" s="58"/>
      <c r="AEZ97" s="58"/>
      <c r="AFA97" s="58"/>
      <c r="AFB97" s="58"/>
      <c r="AFC97" s="58"/>
      <c r="AFD97" s="58"/>
      <c r="AFE97" s="58"/>
      <c r="AFF97" s="58"/>
      <c r="AFG97" s="58"/>
      <c r="AFH97" s="58"/>
      <c r="AFI97" s="58"/>
      <c r="AFJ97" s="58"/>
      <c r="AFK97" s="58"/>
      <c r="AFL97" s="58"/>
      <c r="AFM97" s="58"/>
      <c r="AFN97" s="58"/>
      <c r="AFO97" s="58"/>
      <c r="AFP97" s="58"/>
      <c r="AFQ97" s="58"/>
      <c r="AFR97" s="58"/>
      <c r="AFS97" s="58"/>
      <c r="AFT97" s="58"/>
      <c r="AFU97" s="58"/>
      <c r="AFV97" s="58"/>
      <c r="AFW97" s="58"/>
      <c r="AFX97" s="58"/>
      <c r="AFY97" s="58"/>
      <c r="AFZ97" s="58"/>
      <c r="AGA97" s="58"/>
      <c r="AGB97" s="58"/>
      <c r="AGC97" s="58"/>
      <c r="AGD97" s="58"/>
      <c r="AGE97" s="58"/>
      <c r="AGF97" s="58"/>
      <c r="AGG97" s="58"/>
      <c r="AGH97" s="58"/>
      <c r="AGI97" s="58"/>
      <c r="AGJ97" s="58"/>
      <c r="AGK97" s="58"/>
      <c r="AGL97" s="58"/>
      <c r="AGM97" s="58"/>
      <c r="AGN97" s="58"/>
      <c r="AGO97" s="58"/>
      <c r="AGP97" s="58"/>
      <c r="AGQ97" s="58"/>
      <c r="AGR97" s="58"/>
      <c r="AGS97" s="58"/>
      <c r="AGT97" s="58"/>
      <c r="AGU97" s="58"/>
      <c r="AGV97" s="58"/>
      <c r="AGW97" s="58"/>
      <c r="AGX97" s="58"/>
      <c r="AGY97" s="58"/>
      <c r="AGZ97" s="58"/>
      <c r="AHA97" s="58"/>
      <c r="AHB97" s="58"/>
      <c r="AHC97" s="58"/>
      <c r="AHD97" s="58"/>
      <c r="AHE97" s="58"/>
      <c r="AHF97" s="58"/>
      <c r="AHG97" s="58"/>
      <c r="AHH97" s="58"/>
      <c r="AHI97" s="58"/>
      <c r="AHJ97" s="58"/>
      <c r="AHK97" s="58"/>
      <c r="AHL97" s="58"/>
      <c r="AHM97" s="58"/>
      <c r="AHN97" s="58"/>
      <c r="AHO97" s="58"/>
      <c r="AHP97" s="58"/>
      <c r="AHQ97" s="58"/>
      <c r="AHR97" s="58"/>
      <c r="AHS97" s="58"/>
      <c r="AHT97" s="58"/>
      <c r="AHU97" s="58"/>
      <c r="AHV97" s="58"/>
      <c r="AHW97" s="58"/>
      <c r="AHX97" s="58"/>
      <c r="AHY97" s="58"/>
      <c r="AHZ97" s="58"/>
      <c r="AIA97" s="58"/>
      <c r="AIB97" s="58"/>
      <c r="AIC97" s="58"/>
      <c r="AID97" s="58"/>
      <c r="AIE97" s="58"/>
      <c r="AIF97" s="58"/>
      <c r="AIG97" s="58"/>
      <c r="AIH97" s="58"/>
      <c r="AII97" s="58"/>
      <c r="AIJ97" s="58"/>
      <c r="AIK97" s="58"/>
      <c r="AIL97" s="58"/>
      <c r="AIM97" s="58"/>
      <c r="AIN97" s="58"/>
      <c r="AIO97" s="58"/>
      <c r="AIP97" s="58"/>
      <c r="AIQ97" s="58"/>
      <c r="AIR97" s="58"/>
      <c r="AIS97" s="58"/>
      <c r="AIT97" s="58"/>
      <c r="AIU97" s="58"/>
      <c r="AIV97" s="58"/>
      <c r="AIW97" s="58"/>
      <c r="AIX97" s="58"/>
      <c r="AIY97" s="58"/>
      <c r="AIZ97" s="58"/>
      <c r="AJA97" s="58"/>
      <c r="AJB97" s="58"/>
      <c r="AJC97" s="58"/>
      <c r="AJD97" s="58"/>
      <c r="AJE97" s="58"/>
      <c r="AJF97" s="58"/>
      <c r="AJG97" s="58"/>
      <c r="AJH97" s="58"/>
      <c r="AJI97" s="58"/>
      <c r="AJJ97" s="58"/>
      <c r="AJK97" s="58"/>
      <c r="AJL97" s="58"/>
      <c r="AJM97" s="58"/>
      <c r="AJN97" s="58"/>
      <c r="AJO97" s="58"/>
      <c r="AJP97" s="58"/>
      <c r="AJQ97" s="58"/>
      <c r="AJR97" s="58"/>
      <c r="AJS97" s="58"/>
      <c r="AJT97" s="58"/>
      <c r="AJU97" s="58"/>
      <c r="AJV97" s="58"/>
      <c r="AJW97" s="58"/>
      <c r="AJX97" s="58"/>
      <c r="AJY97" s="58"/>
      <c r="AJZ97" s="58"/>
      <c r="AKA97" s="58"/>
      <c r="AKB97" s="58"/>
      <c r="AKC97" s="58"/>
      <c r="AKD97" s="58"/>
      <c r="AKE97" s="58"/>
      <c r="AKF97" s="58"/>
      <c r="AKG97" s="58"/>
      <c r="AKH97" s="58"/>
      <c r="AKI97" s="58"/>
      <c r="AKJ97" s="58"/>
      <c r="AKK97" s="58"/>
      <c r="AKL97" s="58"/>
      <c r="AKM97" s="58"/>
      <c r="AKN97" s="58"/>
      <c r="AKO97" s="58"/>
      <c r="AKP97" s="58"/>
      <c r="AKQ97" s="58"/>
      <c r="AKR97" s="58"/>
      <c r="AKS97" s="58"/>
      <c r="AKT97" s="58"/>
      <c r="AKU97" s="58"/>
      <c r="AKV97" s="58"/>
      <c r="AKW97" s="58"/>
      <c r="AKX97" s="58"/>
      <c r="AKY97" s="58"/>
      <c r="AKZ97" s="58"/>
      <c r="ALA97" s="58"/>
      <c r="ALB97" s="58"/>
      <c r="ALC97" s="58"/>
      <c r="ALD97" s="58"/>
      <c r="ALE97" s="58"/>
      <c r="ALF97" s="58"/>
      <c r="ALG97" s="58"/>
      <c r="ALH97" s="58"/>
      <c r="ALI97" s="58"/>
      <c r="ALJ97" s="58"/>
      <c r="ALK97" s="58"/>
      <c r="ALL97" s="58"/>
      <c r="ALM97" s="58"/>
      <c r="ALN97" s="58"/>
      <c r="ALO97" s="58"/>
      <c r="ALP97" s="58"/>
      <c r="ALQ97" s="58"/>
      <c r="ALR97" s="58"/>
      <c r="ALS97" s="58"/>
      <c r="ALT97" s="58"/>
      <c r="ALU97" s="58"/>
      <c r="ALV97" s="58"/>
      <c r="ALW97" s="58"/>
      <c r="ALX97" s="58"/>
      <c r="ALY97" s="58"/>
      <c r="ALZ97" s="58"/>
      <c r="AMA97" s="58"/>
      <c r="AMB97" s="58"/>
      <c r="AMC97" s="58"/>
      <c r="AMD97" s="58"/>
      <c r="AME97" s="58"/>
      <c r="AMF97" s="58"/>
      <c r="AMG97" s="58"/>
      <c r="AMH97" s="58"/>
      <c r="AMI97" s="58"/>
      <c r="AMJ97" s="58"/>
      <c r="AMK97" s="58"/>
      <c r="AML97" s="58"/>
      <c r="AMM97" s="58"/>
      <c r="AMN97" s="58"/>
      <c r="AMO97" s="58"/>
      <c r="AMP97" s="58"/>
      <c r="AMQ97" s="58"/>
      <c r="AMR97" s="58"/>
      <c r="AMS97" s="58"/>
      <c r="AMT97" s="58"/>
      <c r="AMU97" s="58"/>
      <c r="AMV97" s="58"/>
      <c r="AMW97" s="58"/>
      <c r="AMX97" s="58"/>
      <c r="AMY97" s="58"/>
      <c r="AMZ97" s="58"/>
      <c r="ANA97" s="58"/>
      <c r="ANB97" s="58"/>
      <c r="ANC97" s="58"/>
      <c r="AND97" s="58"/>
      <c r="ANE97" s="58"/>
      <c r="ANF97" s="58"/>
      <c r="ANG97" s="58"/>
      <c r="ANH97" s="58"/>
      <c r="ANI97" s="58"/>
      <c r="ANJ97" s="58"/>
      <c r="ANK97" s="58"/>
      <c r="ANL97" s="58"/>
      <c r="ANM97" s="58"/>
      <c r="ANN97" s="58"/>
      <c r="ANO97" s="58"/>
      <c r="ANP97" s="58"/>
      <c r="ANQ97" s="58"/>
      <c r="ANR97" s="58"/>
      <c r="ANS97" s="58"/>
      <c r="ANT97" s="58"/>
      <c r="ANU97" s="58"/>
      <c r="ANV97" s="58"/>
      <c r="ANW97" s="58"/>
      <c r="ANX97" s="58"/>
      <c r="ANY97" s="58"/>
      <c r="ANZ97" s="58"/>
      <c r="AOA97" s="58"/>
      <c r="AOB97" s="58"/>
      <c r="AOC97" s="58"/>
      <c r="AOD97" s="58"/>
      <c r="AOE97" s="58"/>
      <c r="AOF97" s="58"/>
      <c r="AOG97" s="58"/>
      <c r="AOH97" s="58"/>
      <c r="AOI97" s="58"/>
      <c r="AOJ97" s="58"/>
      <c r="AOK97" s="58"/>
      <c r="AOL97" s="58"/>
      <c r="AOM97" s="58"/>
      <c r="AON97" s="58"/>
      <c r="AOO97" s="58"/>
      <c r="AOP97" s="58"/>
      <c r="AOQ97" s="58"/>
      <c r="AOR97" s="58"/>
      <c r="AOS97" s="58"/>
      <c r="AOT97" s="58"/>
      <c r="AOU97" s="58"/>
      <c r="AOV97" s="58"/>
      <c r="AOW97" s="58"/>
      <c r="AOX97" s="58"/>
      <c r="AOY97" s="58"/>
      <c r="AOZ97" s="58"/>
      <c r="APA97" s="58"/>
      <c r="APB97" s="58"/>
      <c r="APC97" s="58"/>
      <c r="APD97" s="58"/>
      <c r="APE97" s="58"/>
      <c r="APF97" s="58"/>
      <c r="APG97" s="58"/>
      <c r="APH97" s="58"/>
      <c r="API97" s="58"/>
      <c r="APJ97" s="58"/>
      <c r="APK97" s="58"/>
      <c r="APL97" s="58"/>
      <c r="APM97" s="58"/>
      <c r="APN97" s="58"/>
      <c r="APO97" s="58"/>
      <c r="APP97" s="58"/>
      <c r="APQ97" s="58"/>
      <c r="APR97" s="58"/>
      <c r="APS97" s="58"/>
      <c r="APT97" s="58"/>
      <c r="APU97" s="58"/>
      <c r="APV97" s="58"/>
      <c r="APW97" s="58"/>
      <c r="APX97" s="58"/>
      <c r="APY97" s="58"/>
      <c r="APZ97" s="58"/>
      <c r="AQA97" s="58"/>
      <c r="AQB97" s="58"/>
      <c r="AQC97" s="58"/>
      <c r="AQD97" s="58"/>
      <c r="AQE97" s="58"/>
      <c r="AQF97" s="58"/>
      <c r="AQG97" s="58"/>
      <c r="AQH97" s="58"/>
      <c r="AQI97" s="58"/>
      <c r="AQJ97" s="58"/>
      <c r="AQK97" s="58"/>
      <c r="AQL97" s="58"/>
      <c r="AQM97" s="58"/>
      <c r="AQN97" s="58"/>
      <c r="AQO97" s="58"/>
      <c r="AQP97" s="58"/>
      <c r="AQQ97" s="58"/>
      <c r="AQR97" s="58"/>
      <c r="AQS97" s="58"/>
      <c r="AQT97" s="58"/>
      <c r="AQU97" s="58"/>
      <c r="AQV97" s="58"/>
      <c r="AQW97" s="58"/>
      <c r="AQX97" s="58"/>
      <c r="AQY97" s="58"/>
      <c r="AQZ97" s="58"/>
      <c r="ARA97" s="58"/>
      <c r="ARB97" s="58"/>
      <c r="ARC97" s="58"/>
      <c r="ARD97" s="58"/>
      <c r="ARE97" s="58"/>
      <c r="ARF97" s="58"/>
      <c r="ARG97" s="58"/>
      <c r="ARH97" s="58"/>
      <c r="ARI97" s="58"/>
      <c r="ARJ97" s="58"/>
      <c r="ARK97" s="58"/>
      <c r="ARL97" s="58"/>
      <c r="ARM97" s="58"/>
      <c r="ARN97" s="58"/>
      <c r="ARO97" s="58"/>
      <c r="ARP97" s="58"/>
      <c r="ARQ97" s="58"/>
      <c r="ARR97" s="58"/>
      <c r="ARS97" s="58"/>
      <c r="ART97" s="58"/>
      <c r="ARU97" s="58"/>
      <c r="ARV97" s="58"/>
      <c r="ARW97" s="58"/>
      <c r="ARX97" s="58"/>
      <c r="ARY97" s="58"/>
      <c r="ARZ97" s="58"/>
      <c r="ASA97" s="58"/>
      <c r="ASB97" s="58"/>
      <c r="ASC97" s="58"/>
      <c r="ASD97" s="58"/>
      <c r="ASE97" s="58"/>
      <c r="ASF97" s="58"/>
      <c r="ASG97" s="58"/>
      <c r="ASH97" s="58"/>
      <c r="ASI97" s="58"/>
      <c r="ASJ97" s="58"/>
      <c r="ASK97" s="58"/>
      <c r="ASL97" s="58"/>
      <c r="ASM97" s="58"/>
      <c r="ASN97" s="58"/>
      <c r="ASO97" s="58"/>
      <c r="ASP97" s="58"/>
      <c r="ASQ97" s="58"/>
      <c r="ASR97" s="58"/>
      <c r="ASS97" s="58"/>
      <c r="AST97" s="58"/>
      <c r="ASU97" s="58"/>
      <c r="ASV97" s="58"/>
      <c r="ASW97" s="58"/>
      <c r="ASX97" s="58"/>
      <c r="ASY97" s="58"/>
      <c r="ASZ97" s="58"/>
      <c r="ATA97" s="58"/>
      <c r="ATB97" s="58"/>
      <c r="ATC97" s="58"/>
      <c r="ATD97" s="58"/>
      <c r="ATE97" s="58"/>
      <c r="ATF97" s="58"/>
      <c r="ATG97" s="58"/>
      <c r="ATH97" s="58"/>
      <c r="ATI97" s="58"/>
      <c r="ATJ97" s="58"/>
      <c r="ATK97" s="58"/>
      <c r="ATL97" s="58"/>
      <c r="ATM97" s="58"/>
      <c r="ATN97" s="58"/>
      <c r="ATO97" s="58"/>
      <c r="ATP97" s="58"/>
      <c r="ATQ97" s="58"/>
      <c r="ATR97" s="58"/>
      <c r="ATS97" s="58"/>
      <c r="ATT97" s="58"/>
      <c r="ATU97" s="58"/>
      <c r="ATV97" s="58"/>
      <c r="ATW97" s="58"/>
      <c r="ATX97" s="58"/>
      <c r="ATY97" s="58"/>
      <c r="ATZ97" s="58"/>
      <c r="AUA97" s="58"/>
      <c r="AUB97" s="58"/>
      <c r="AUC97" s="58"/>
      <c r="AUD97" s="58"/>
      <c r="AUE97" s="58"/>
      <c r="AUF97" s="58"/>
      <c r="AUG97" s="58"/>
      <c r="AUH97" s="58"/>
      <c r="AUI97" s="58"/>
      <c r="AUJ97" s="58"/>
      <c r="AUK97" s="58"/>
      <c r="AUL97" s="58"/>
      <c r="AUM97" s="58"/>
      <c r="AUN97" s="58"/>
      <c r="AUO97" s="58"/>
      <c r="AUP97" s="58"/>
      <c r="AUQ97" s="58"/>
      <c r="AUR97" s="58"/>
      <c r="AUS97" s="58"/>
      <c r="AUT97" s="58"/>
      <c r="AUU97" s="58"/>
      <c r="AUV97" s="58"/>
      <c r="AUW97" s="58"/>
      <c r="AUX97" s="58"/>
      <c r="AUY97" s="58"/>
      <c r="AUZ97" s="58"/>
      <c r="AVA97" s="58"/>
      <c r="AVB97" s="58"/>
      <c r="AVC97" s="58"/>
      <c r="AVD97" s="58"/>
      <c r="AVE97" s="58"/>
      <c r="AVF97" s="58"/>
      <c r="AVG97" s="58"/>
      <c r="AVH97" s="58"/>
      <c r="AVI97" s="58"/>
      <c r="AVJ97" s="58"/>
      <c r="AVK97" s="58"/>
      <c r="AVL97" s="58"/>
      <c r="AVM97" s="58"/>
      <c r="AVN97" s="58"/>
      <c r="AVO97" s="58"/>
      <c r="AVP97" s="58"/>
      <c r="AVQ97" s="58"/>
      <c r="AVR97" s="58"/>
      <c r="AVS97" s="58"/>
      <c r="AVT97" s="58"/>
      <c r="AVU97" s="58"/>
      <c r="AVV97" s="58"/>
      <c r="AVW97" s="58"/>
      <c r="AVX97" s="58"/>
      <c r="AVY97" s="58"/>
      <c r="AVZ97" s="58"/>
      <c r="AWA97" s="58"/>
      <c r="AWB97" s="58"/>
      <c r="AWC97" s="58"/>
      <c r="AWD97" s="58"/>
      <c r="AWE97" s="58"/>
      <c r="AWF97" s="58"/>
      <c r="AWG97" s="58"/>
      <c r="AWH97" s="58"/>
      <c r="AWI97" s="58"/>
      <c r="AWJ97" s="58"/>
      <c r="AWK97" s="58"/>
      <c r="AWL97" s="58"/>
      <c r="AWM97" s="58"/>
      <c r="AWN97" s="58"/>
      <c r="AWO97" s="58"/>
      <c r="AWP97" s="58"/>
      <c r="AWQ97" s="58"/>
      <c r="AWR97" s="58"/>
      <c r="AWS97" s="58"/>
      <c r="AWT97" s="58"/>
      <c r="AWU97" s="58"/>
      <c r="AWV97" s="58"/>
      <c r="AWW97" s="58"/>
      <c r="AWX97" s="58"/>
      <c r="AWY97" s="58"/>
      <c r="AWZ97" s="58"/>
      <c r="AXA97" s="58"/>
      <c r="AXB97" s="58"/>
      <c r="AXC97" s="58"/>
      <c r="AXD97" s="58"/>
      <c r="AXE97" s="58"/>
      <c r="AXF97" s="58"/>
      <c r="AXG97" s="58"/>
      <c r="AXH97" s="58"/>
      <c r="AXI97" s="58"/>
      <c r="AXJ97" s="58"/>
      <c r="AXK97" s="58"/>
      <c r="AXL97" s="58"/>
      <c r="AXM97" s="58"/>
      <c r="AXN97" s="58"/>
      <c r="AXO97" s="58"/>
      <c r="AXP97" s="58"/>
      <c r="AXQ97" s="58"/>
      <c r="AXR97" s="58"/>
      <c r="AXS97" s="58"/>
      <c r="AXT97" s="58"/>
      <c r="AXU97" s="58"/>
      <c r="AXV97" s="58"/>
      <c r="AXW97" s="58"/>
      <c r="AXX97" s="58"/>
      <c r="AXY97" s="58"/>
      <c r="AXZ97" s="58"/>
      <c r="AYA97" s="58"/>
      <c r="AYB97" s="58"/>
      <c r="AYC97" s="58"/>
      <c r="AYD97" s="58"/>
      <c r="AYE97" s="58"/>
      <c r="AYF97" s="58"/>
      <c r="AYG97" s="58"/>
      <c r="AYH97" s="58"/>
      <c r="AYI97" s="58"/>
      <c r="AYJ97" s="58"/>
      <c r="AYK97" s="58"/>
      <c r="AYL97" s="58"/>
      <c r="AYM97" s="58"/>
      <c r="AYN97" s="58"/>
      <c r="AYO97" s="58"/>
      <c r="AYP97" s="58"/>
      <c r="AYQ97" s="58"/>
      <c r="AYR97" s="58"/>
      <c r="AYS97" s="58"/>
      <c r="AYT97" s="58"/>
      <c r="AYU97" s="58"/>
      <c r="AYV97" s="58"/>
      <c r="AYW97" s="58"/>
      <c r="AYX97" s="58"/>
      <c r="AYY97" s="58"/>
      <c r="AYZ97" s="58"/>
      <c r="AZA97" s="58"/>
      <c r="AZB97" s="58"/>
      <c r="AZC97" s="58"/>
      <c r="AZD97" s="58"/>
      <c r="AZE97" s="58"/>
      <c r="AZF97" s="58"/>
      <c r="AZG97" s="58"/>
      <c r="AZH97" s="58"/>
      <c r="AZI97" s="58"/>
      <c r="AZJ97" s="58"/>
      <c r="AZK97" s="58"/>
      <c r="AZL97" s="58"/>
      <c r="AZM97" s="58"/>
      <c r="AZN97" s="58"/>
      <c r="AZO97" s="58"/>
      <c r="AZP97" s="58"/>
      <c r="AZQ97" s="58"/>
      <c r="AZR97" s="58"/>
      <c r="AZS97" s="58"/>
      <c r="AZT97" s="58"/>
      <c r="AZU97" s="58"/>
      <c r="AZV97" s="58"/>
      <c r="AZW97" s="58"/>
      <c r="AZX97" s="58"/>
      <c r="AZY97" s="58"/>
      <c r="AZZ97" s="58"/>
      <c r="BAA97" s="58"/>
      <c r="BAB97" s="58"/>
      <c r="BAC97" s="58"/>
      <c r="BAD97" s="58"/>
      <c r="BAE97" s="58"/>
      <c r="BAF97" s="58"/>
      <c r="BAG97" s="58"/>
      <c r="BAH97" s="58"/>
      <c r="BAI97" s="58"/>
      <c r="BAJ97" s="58"/>
      <c r="BAK97" s="58"/>
      <c r="BAL97" s="58"/>
      <c r="BAM97" s="58"/>
      <c r="BAN97" s="58"/>
      <c r="BAO97" s="58"/>
      <c r="BAP97" s="58"/>
      <c r="BAQ97" s="58"/>
      <c r="BAR97" s="58"/>
      <c r="BAS97" s="58"/>
      <c r="BAT97" s="58"/>
      <c r="BAU97" s="58"/>
      <c r="BAV97" s="58"/>
      <c r="BAW97" s="58"/>
      <c r="BAX97" s="58"/>
      <c r="BAY97" s="58"/>
      <c r="BAZ97" s="58"/>
      <c r="BBA97" s="58"/>
      <c r="BBB97" s="58"/>
      <c r="BBC97" s="58"/>
      <c r="BBD97" s="58"/>
      <c r="BBE97" s="58"/>
      <c r="BBF97" s="58"/>
      <c r="BBG97" s="58"/>
      <c r="BBH97" s="58"/>
      <c r="BBI97" s="58"/>
      <c r="BBJ97" s="58"/>
      <c r="BBK97" s="58"/>
      <c r="BBL97" s="58"/>
      <c r="BBM97" s="58"/>
      <c r="BBN97" s="58"/>
      <c r="BBO97" s="58"/>
      <c r="BBP97" s="58"/>
      <c r="BBQ97" s="58"/>
      <c r="BBR97" s="58"/>
      <c r="BBS97" s="58"/>
      <c r="BBT97" s="58"/>
      <c r="BBU97" s="58"/>
      <c r="BBV97" s="58"/>
      <c r="BBW97" s="58"/>
      <c r="BBX97" s="58"/>
      <c r="BBY97" s="58"/>
      <c r="BBZ97" s="58"/>
      <c r="BCA97" s="58"/>
      <c r="BCB97" s="58"/>
      <c r="BCC97" s="58"/>
      <c r="BCD97" s="58"/>
      <c r="BCE97" s="58"/>
      <c r="BCF97" s="58"/>
      <c r="BCG97" s="58"/>
      <c r="BCH97" s="58"/>
      <c r="BCI97" s="58"/>
      <c r="BCJ97" s="58"/>
      <c r="BCK97" s="58"/>
      <c r="BCL97" s="58"/>
      <c r="BCM97" s="58"/>
      <c r="BCN97" s="58"/>
      <c r="BCO97" s="58"/>
      <c r="BCP97" s="58"/>
      <c r="BCQ97" s="58"/>
      <c r="BCR97" s="58"/>
      <c r="BCS97" s="58"/>
      <c r="BCT97" s="58"/>
      <c r="BCU97" s="58"/>
      <c r="BCV97" s="58"/>
      <c r="BCW97" s="58"/>
      <c r="BCX97" s="58"/>
      <c r="BCY97" s="58"/>
      <c r="BCZ97" s="58"/>
      <c r="BDA97" s="58"/>
      <c r="BDB97" s="58"/>
      <c r="BDC97" s="58"/>
      <c r="BDD97" s="58"/>
      <c r="BDE97" s="58"/>
      <c r="BDF97" s="58"/>
      <c r="BDG97" s="58"/>
      <c r="BDH97" s="58"/>
      <c r="BDI97" s="58"/>
      <c r="BDJ97" s="58"/>
      <c r="BDK97" s="58"/>
      <c r="BDL97" s="58"/>
      <c r="BDM97" s="58"/>
      <c r="BDN97" s="58"/>
      <c r="BDO97" s="58"/>
      <c r="BDP97" s="58"/>
      <c r="BDQ97" s="58"/>
      <c r="BDR97" s="58"/>
      <c r="BDS97" s="58"/>
      <c r="BDT97" s="58"/>
      <c r="BDU97" s="58"/>
      <c r="BDV97" s="58"/>
      <c r="BDW97" s="58"/>
      <c r="BDX97" s="58"/>
      <c r="BDY97" s="58"/>
      <c r="BDZ97" s="58"/>
      <c r="BEA97" s="58"/>
      <c r="BEB97" s="58"/>
      <c r="BEC97" s="58"/>
      <c r="BED97" s="58"/>
      <c r="BEE97" s="58"/>
      <c r="BEF97" s="58"/>
      <c r="BEG97" s="58"/>
      <c r="BEH97" s="58"/>
      <c r="BEI97" s="58"/>
      <c r="BEJ97" s="58"/>
      <c r="BEK97" s="58"/>
      <c r="BEL97" s="58"/>
      <c r="BEM97" s="58"/>
      <c r="BEN97" s="58"/>
      <c r="BEO97" s="58"/>
      <c r="BEP97" s="58"/>
      <c r="BEQ97" s="58"/>
      <c r="BER97" s="58"/>
      <c r="BES97" s="58"/>
      <c r="BET97" s="58"/>
      <c r="BEU97" s="58"/>
      <c r="BEV97" s="58"/>
      <c r="BEW97" s="58"/>
      <c r="BEX97" s="58"/>
      <c r="BEY97" s="58"/>
      <c r="BEZ97" s="58"/>
      <c r="BFA97" s="58"/>
      <c r="BFB97" s="58"/>
      <c r="BFC97" s="58"/>
      <c r="BFD97" s="58"/>
      <c r="BFE97" s="58"/>
      <c r="BFF97" s="58"/>
      <c r="BFG97" s="58"/>
      <c r="BFH97" s="58"/>
    </row>
    <row r="98" spans="1:1516" s="56" customFormat="1" ht="16.5">
      <c r="A98" s="109"/>
      <c r="B98" s="315"/>
      <c r="C98" s="316"/>
      <c r="D98" s="316"/>
      <c r="E98" s="102"/>
      <c r="F98" s="126"/>
      <c r="G98" s="127"/>
      <c r="H98" s="102"/>
      <c r="I98" s="126"/>
      <c r="J98" s="109"/>
      <c r="K98" s="102"/>
      <c r="L98" s="126"/>
      <c r="M98" s="109"/>
      <c r="N98" s="102"/>
      <c r="O98" s="126"/>
      <c r="P98" s="110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  <c r="IA98" s="58"/>
      <c r="IB98" s="58"/>
      <c r="IC98" s="58"/>
      <c r="ID98" s="58"/>
      <c r="IE98" s="58"/>
      <c r="IF98" s="58"/>
      <c r="IG98" s="58"/>
      <c r="IH98" s="58"/>
      <c r="II98" s="58"/>
      <c r="IJ98" s="58"/>
      <c r="IK98" s="58"/>
      <c r="IL98" s="58"/>
      <c r="IM98" s="58"/>
      <c r="IN98" s="58"/>
      <c r="IO98" s="58"/>
      <c r="IP98" s="58"/>
      <c r="IQ98" s="58"/>
      <c r="IR98" s="58"/>
      <c r="IS98" s="58"/>
      <c r="IT98" s="58"/>
      <c r="IU98" s="58"/>
      <c r="IV98" s="58"/>
      <c r="IW98" s="58"/>
      <c r="IX98" s="58"/>
      <c r="IY98" s="58"/>
      <c r="IZ98" s="58"/>
      <c r="JA98" s="58"/>
      <c r="JB98" s="58"/>
      <c r="JC98" s="58"/>
      <c r="JD98" s="58"/>
      <c r="JE98" s="58"/>
      <c r="JF98" s="58"/>
      <c r="JG98" s="58"/>
      <c r="JH98" s="58"/>
      <c r="JI98" s="58"/>
      <c r="JJ98" s="58"/>
      <c r="JK98" s="58"/>
      <c r="JL98" s="58"/>
      <c r="JM98" s="58"/>
      <c r="JN98" s="58"/>
      <c r="JO98" s="58"/>
      <c r="JP98" s="58"/>
      <c r="JQ98" s="58"/>
      <c r="JR98" s="58"/>
      <c r="JS98" s="58"/>
      <c r="JT98" s="58"/>
      <c r="JU98" s="58"/>
      <c r="JV98" s="58"/>
      <c r="JW98" s="58"/>
      <c r="JX98" s="58"/>
      <c r="JY98" s="58"/>
      <c r="JZ98" s="58"/>
      <c r="KA98" s="58"/>
      <c r="KB98" s="58"/>
      <c r="KC98" s="58"/>
      <c r="KD98" s="58"/>
      <c r="KE98" s="58"/>
      <c r="KF98" s="58"/>
      <c r="KG98" s="58"/>
      <c r="KH98" s="58"/>
      <c r="KI98" s="58"/>
      <c r="KJ98" s="58"/>
      <c r="KK98" s="58"/>
      <c r="KL98" s="58"/>
      <c r="KM98" s="58"/>
      <c r="KN98" s="58"/>
      <c r="KO98" s="58"/>
      <c r="KP98" s="58"/>
      <c r="KQ98" s="58"/>
      <c r="KR98" s="58"/>
      <c r="KS98" s="58"/>
      <c r="KT98" s="58"/>
      <c r="KU98" s="58"/>
      <c r="KV98" s="58"/>
      <c r="KW98" s="58"/>
      <c r="KX98" s="58"/>
      <c r="KY98" s="58"/>
      <c r="KZ98" s="58"/>
      <c r="LA98" s="58"/>
      <c r="LB98" s="58"/>
      <c r="LC98" s="58"/>
      <c r="LD98" s="58"/>
      <c r="LE98" s="58"/>
      <c r="LF98" s="58"/>
      <c r="LG98" s="58"/>
      <c r="LH98" s="58"/>
      <c r="LI98" s="58"/>
      <c r="LJ98" s="58"/>
      <c r="LK98" s="58"/>
      <c r="LL98" s="58"/>
      <c r="LM98" s="58"/>
      <c r="LN98" s="58"/>
      <c r="LO98" s="58"/>
      <c r="LP98" s="58"/>
      <c r="LQ98" s="58"/>
      <c r="LR98" s="58"/>
      <c r="LS98" s="58"/>
      <c r="LT98" s="58"/>
      <c r="LU98" s="58"/>
      <c r="LV98" s="58"/>
      <c r="LW98" s="58"/>
      <c r="LX98" s="58"/>
      <c r="LY98" s="58"/>
      <c r="LZ98" s="58"/>
      <c r="MA98" s="58"/>
      <c r="MB98" s="58"/>
      <c r="MC98" s="58"/>
      <c r="MD98" s="58"/>
      <c r="ME98" s="58"/>
      <c r="MF98" s="58"/>
      <c r="MG98" s="58"/>
      <c r="MH98" s="58"/>
      <c r="MI98" s="58"/>
      <c r="MJ98" s="58"/>
      <c r="MK98" s="58"/>
      <c r="ML98" s="58"/>
      <c r="MM98" s="58"/>
      <c r="MN98" s="58"/>
      <c r="MO98" s="58"/>
      <c r="MP98" s="58"/>
      <c r="MQ98" s="58"/>
      <c r="MR98" s="58"/>
      <c r="MS98" s="58"/>
      <c r="MT98" s="58"/>
      <c r="MU98" s="58"/>
      <c r="MV98" s="58"/>
      <c r="MW98" s="58"/>
      <c r="MX98" s="58"/>
      <c r="MY98" s="58"/>
      <c r="MZ98" s="58"/>
      <c r="NA98" s="58"/>
      <c r="NB98" s="58"/>
      <c r="NC98" s="58"/>
      <c r="ND98" s="58"/>
      <c r="NE98" s="58"/>
      <c r="NF98" s="58"/>
      <c r="NG98" s="58"/>
      <c r="NH98" s="58"/>
      <c r="NI98" s="58"/>
      <c r="NJ98" s="58"/>
      <c r="NK98" s="58"/>
      <c r="NL98" s="58"/>
      <c r="NM98" s="58"/>
      <c r="NN98" s="58"/>
      <c r="NO98" s="58"/>
      <c r="NP98" s="58"/>
      <c r="NQ98" s="58"/>
      <c r="NR98" s="58"/>
      <c r="NS98" s="58"/>
      <c r="NT98" s="58"/>
      <c r="NU98" s="58"/>
      <c r="NV98" s="58"/>
      <c r="NW98" s="58"/>
      <c r="NX98" s="58"/>
      <c r="NY98" s="58"/>
      <c r="NZ98" s="58"/>
      <c r="OA98" s="58"/>
      <c r="OB98" s="58"/>
      <c r="OC98" s="58"/>
      <c r="OD98" s="58"/>
      <c r="OE98" s="58"/>
      <c r="OF98" s="58"/>
      <c r="OG98" s="58"/>
      <c r="OH98" s="58"/>
      <c r="OI98" s="58"/>
      <c r="OJ98" s="58"/>
      <c r="OK98" s="58"/>
      <c r="OL98" s="58"/>
      <c r="OM98" s="58"/>
      <c r="ON98" s="58"/>
      <c r="OO98" s="58"/>
      <c r="OP98" s="58"/>
      <c r="OQ98" s="58"/>
      <c r="OR98" s="58"/>
      <c r="OS98" s="58"/>
      <c r="OT98" s="58"/>
      <c r="OU98" s="58"/>
      <c r="OV98" s="58"/>
      <c r="OW98" s="58"/>
      <c r="OX98" s="58"/>
      <c r="OY98" s="58"/>
      <c r="OZ98" s="58"/>
      <c r="PA98" s="58"/>
      <c r="PB98" s="58"/>
      <c r="PC98" s="58"/>
      <c r="PD98" s="58"/>
      <c r="PE98" s="58"/>
      <c r="PF98" s="58"/>
      <c r="PG98" s="58"/>
      <c r="PH98" s="58"/>
      <c r="PI98" s="58"/>
      <c r="PJ98" s="58"/>
      <c r="PK98" s="58"/>
      <c r="PL98" s="58"/>
      <c r="PM98" s="58"/>
      <c r="PN98" s="58"/>
      <c r="PO98" s="58"/>
      <c r="PP98" s="58"/>
      <c r="PQ98" s="58"/>
      <c r="PR98" s="58"/>
      <c r="PS98" s="58"/>
      <c r="PT98" s="58"/>
      <c r="PU98" s="58"/>
      <c r="PV98" s="58"/>
      <c r="PW98" s="58"/>
      <c r="PX98" s="58"/>
      <c r="PY98" s="58"/>
      <c r="PZ98" s="58"/>
      <c r="QA98" s="58"/>
      <c r="QB98" s="58"/>
      <c r="QC98" s="58"/>
      <c r="QD98" s="58"/>
      <c r="QE98" s="58"/>
      <c r="QF98" s="58"/>
      <c r="QG98" s="58"/>
      <c r="QH98" s="58"/>
      <c r="QI98" s="58"/>
      <c r="QJ98" s="58"/>
      <c r="QK98" s="58"/>
      <c r="QL98" s="58"/>
      <c r="QM98" s="58"/>
      <c r="QN98" s="58"/>
      <c r="QO98" s="58"/>
      <c r="QP98" s="58"/>
      <c r="QQ98" s="58"/>
      <c r="QR98" s="58"/>
      <c r="QS98" s="58"/>
      <c r="QT98" s="58"/>
      <c r="QU98" s="58"/>
      <c r="QV98" s="58"/>
      <c r="QW98" s="58"/>
      <c r="QX98" s="58"/>
      <c r="QY98" s="58"/>
      <c r="QZ98" s="58"/>
      <c r="RA98" s="58"/>
      <c r="RB98" s="58"/>
      <c r="RC98" s="58"/>
      <c r="RD98" s="58"/>
      <c r="RE98" s="58"/>
      <c r="RF98" s="58"/>
      <c r="RG98" s="58"/>
      <c r="RH98" s="58"/>
      <c r="RI98" s="58"/>
      <c r="RJ98" s="58"/>
      <c r="RK98" s="58"/>
      <c r="RL98" s="58"/>
      <c r="RM98" s="58"/>
      <c r="RN98" s="58"/>
      <c r="RO98" s="58"/>
      <c r="RP98" s="58"/>
      <c r="RQ98" s="58"/>
      <c r="RR98" s="58"/>
      <c r="RS98" s="58"/>
      <c r="RT98" s="58"/>
      <c r="RU98" s="58"/>
      <c r="RV98" s="58"/>
      <c r="RW98" s="58"/>
      <c r="RX98" s="58"/>
      <c r="RY98" s="58"/>
      <c r="RZ98" s="58"/>
      <c r="SA98" s="58"/>
      <c r="SB98" s="58"/>
      <c r="SC98" s="58"/>
      <c r="SD98" s="58"/>
      <c r="SE98" s="58"/>
      <c r="SF98" s="58"/>
      <c r="SG98" s="58"/>
      <c r="SH98" s="58"/>
      <c r="SI98" s="58"/>
      <c r="SJ98" s="58"/>
      <c r="SK98" s="58"/>
      <c r="SL98" s="58"/>
      <c r="SM98" s="58"/>
      <c r="SN98" s="58"/>
      <c r="SO98" s="58"/>
      <c r="SP98" s="58"/>
      <c r="SQ98" s="58"/>
      <c r="SR98" s="58"/>
      <c r="SS98" s="58"/>
      <c r="ST98" s="58"/>
      <c r="SU98" s="58"/>
      <c r="SV98" s="58"/>
      <c r="SW98" s="58"/>
      <c r="SX98" s="58"/>
      <c r="SY98" s="58"/>
      <c r="SZ98" s="58"/>
      <c r="TA98" s="58"/>
      <c r="TB98" s="58"/>
      <c r="TC98" s="58"/>
      <c r="TD98" s="58"/>
      <c r="TE98" s="58"/>
      <c r="TF98" s="58"/>
      <c r="TG98" s="58"/>
      <c r="TH98" s="58"/>
      <c r="TI98" s="58"/>
      <c r="TJ98" s="58"/>
      <c r="TK98" s="58"/>
      <c r="TL98" s="58"/>
      <c r="TM98" s="58"/>
      <c r="TN98" s="58"/>
      <c r="TO98" s="58"/>
      <c r="TP98" s="58"/>
      <c r="TQ98" s="58"/>
      <c r="TR98" s="58"/>
      <c r="TS98" s="58"/>
      <c r="TT98" s="58"/>
      <c r="TU98" s="58"/>
      <c r="TV98" s="58"/>
      <c r="TW98" s="58"/>
      <c r="TX98" s="58"/>
      <c r="TY98" s="58"/>
      <c r="TZ98" s="58"/>
      <c r="UA98" s="58"/>
      <c r="UB98" s="58"/>
      <c r="UC98" s="58"/>
      <c r="UD98" s="58"/>
      <c r="UE98" s="58"/>
      <c r="UF98" s="58"/>
      <c r="UG98" s="58"/>
      <c r="UH98" s="58"/>
      <c r="UI98" s="58"/>
      <c r="UJ98" s="58"/>
      <c r="UK98" s="58"/>
      <c r="UL98" s="58"/>
      <c r="UM98" s="58"/>
      <c r="UN98" s="58"/>
      <c r="UO98" s="58"/>
      <c r="UP98" s="58"/>
      <c r="UQ98" s="58"/>
      <c r="UR98" s="58"/>
      <c r="US98" s="58"/>
      <c r="UT98" s="58"/>
      <c r="UU98" s="58"/>
      <c r="UV98" s="58"/>
      <c r="UW98" s="58"/>
      <c r="UX98" s="58"/>
      <c r="UY98" s="58"/>
      <c r="UZ98" s="58"/>
      <c r="VA98" s="58"/>
      <c r="VB98" s="58"/>
      <c r="VC98" s="58"/>
      <c r="VD98" s="58"/>
      <c r="VE98" s="58"/>
      <c r="VF98" s="58"/>
      <c r="VG98" s="58"/>
      <c r="VH98" s="58"/>
      <c r="VI98" s="58"/>
      <c r="VJ98" s="58"/>
      <c r="VK98" s="58"/>
      <c r="VL98" s="58"/>
      <c r="VM98" s="58"/>
      <c r="VN98" s="58"/>
      <c r="VO98" s="58"/>
      <c r="VP98" s="58"/>
      <c r="VQ98" s="58"/>
      <c r="VR98" s="58"/>
      <c r="VS98" s="58"/>
      <c r="VT98" s="58"/>
      <c r="VU98" s="58"/>
      <c r="VV98" s="58"/>
      <c r="VW98" s="58"/>
      <c r="VX98" s="58"/>
      <c r="VY98" s="58"/>
      <c r="VZ98" s="58"/>
      <c r="WA98" s="58"/>
      <c r="WB98" s="58"/>
      <c r="WC98" s="58"/>
      <c r="WD98" s="58"/>
      <c r="WE98" s="58"/>
      <c r="WF98" s="58"/>
      <c r="WG98" s="58"/>
      <c r="WH98" s="58"/>
      <c r="WI98" s="58"/>
      <c r="WJ98" s="58"/>
      <c r="WK98" s="58"/>
      <c r="WL98" s="58"/>
      <c r="WM98" s="58"/>
      <c r="WN98" s="58"/>
      <c r="WO98" s="58"/>
      <c r="WP98" s="58"/>
      <c r="WQ98" s="58"/>
      <c r="WR98" s="58"/>
      <c r="WS98" s="58"/>
      <c r="WT98" s="58"/>
      <c r="WU98" s="58"/>
      <c r="WV98" s="58"/>
      <c r="WW98" s="58"/>
      <c r="WX98" s="58"/>
      <c r="WY98" s="58"/>
      <c r="WZ98" s="58"/>
      <c r="XA98" s="58"/>
      <c r="XB98" s="58"/>
      <c r="XC98" s="58"/>
      <c r="XD98" s="58"/>
      <c r="XE98" s="58"/>
      <c r="XF98" s="58"/>
      <c r="XG98" s="58"/>
      <c r="XH98" s="58"/>
      <c r="XI98" s="58"/>
      <c r="XJ98" s="58"/>
      <c r="XK98" s="58"/>
      <c r="XL98" s="58"/>
      <c r="XM98" s="58"/>
      <c r="XN98" s="58"/>
      <c r="XO98" s="58"/>
      <c r="XP98" s="58"/>
      <c r="XQ98" s="58"/>
      <c r="XR98" s="58"/>
      <c r="XS98" s="58"/>
      <c r="XT98" s="58"/>
      <c r="XU98" s="58"/>
      <c r="XV98" s="58"/>
      <c r="XW98" s="58"/>
      <c r="XX98" s="58"/>
      <c r="XY98" s="58"/>
      <c r="XZ98" s="58"/>
      <c r="YA98" s="58"/>
      <c r="YB98" s="58"/>
      <c r="YC98" s="58"/>
      <c r="YD98" s="58"/>
      <c r="YE98" s="58"/>
      <c r="YF98" s="58"/>
      <c r="YG98" s="58"/>
      <c r="YH98" s="58"/>
      <c r="YI98" s="58"/>
      <c r="YJ98" s="58"/>
      <c r="YK98" s="58"/>
      <c r="YL98" s="58"/>
      <c r="YM98" s="58"/>
      <c r="YN98" s="58"/>
      <c r="YO98" s="58"/>
      <c r="YP98" s="58"/>
      <c r="YQ98" s="58"/>
      <c r="YR98" s="58"/>
      <c r="YS98" s="58"/>
      <c r="YT98" s="58"/>
      <c r="YU98" s="58"/>
      <c r="YV98" s="58"/>
      <c r="YW98" s="58"/>
      <c r="YX98" s="58"/>
      <c r="YY98" s="58"/>
      <c r="YZ98" s="58"/>
      <c r="ZA98" s="58"/>
      <c r="ZB98" s="58"/>
      <c r="ZC98" s="58"/>
      <c r="ZD98" s="58"/>
      <c r="ZE98" s="58"/>
      <c r="ZF98" s="58"/>
      <c r="ZG98" s="58"/>
      <c r="ZH98" s="58"/>
      <c r="ZI98" s="58"/>
      <c r="ZJ98" s="58"/>
      <c r="ZK98" s="58"/>
      <c r="ZL98" s="58"/>
      <c r="ZM98" s="58"/>
      <c r="ZN98" s="58"/>
      <c r="ZO98" s="58"/>
      <c r="ZP98" s="58"/>
      <c r="ZQ98" s="58"/>
      <c r="ZR98" s="58"/>
      <c r="ZS98" s="58"/>
      <c r="ZT98" s="58"/>
      <c r="ZU98" s="58"/>
      <c r="ZV98" s="58"/>
      <c r="ZW98" s="58"/>
      <c r="ZX98" s="58"/>
      <c r="ZY98" s="58"/>
      <c r="ZZ98" s="58"/>
      <c r="AAA98" s="58"/>
      <c r="AAB98" s="58"/>
      <c r="AAC98" s="58"/>
      <c r="AAD98" s="58"/>
      <c r="AAE98" s="58"/>
      <c r="AAF98" s="58"/>
      <c r="AAG98" s="58"/>
      <c r="AAH98" s="58"/>
      <c r="AAI98" s="58"/>
      <c r="AAJ98" s="58"/>
      <c r="AAK98" s="58"/>
      <c r="AAL98" s="58"/>
      <c r="AAM98" s="58"/>
      <c r="AAN98" s="58"/>
      <c r="AAO98" s="58"/>
      <c r="AAP98" s="58"/>
      <c r="AAQ98" s="58"/>
      <c r="AAR98" s="58"/>
      <c r="AAS98" s="58"/>
      <c r="AAT98" s="58"/>
      <c r="AAU98" s="58"/>
      <c r="AAV98" s="58"/>
      <c r="AAW98" s="58"/>
      <c r="AAX98" s="58"/>
      <c r="AAY98" s="58"/>
      <c r="AAZ98" s="58"/>
      <c r="ABA98" s="58"/>
      <c r="ABB98" s="58"/>
      <c r="ABC98" s="58"/>
      <c r="ABD98" s="58"/>
      <c r="ABE98" s="58"/>
      <c r="ABF98" s="58"/>
      <c r="ABG98" s="58"/>
      <c r="ABH98" s="58"/>
      <c r="ABI98" s="58"/>
      <c r="ABJ98" s="58"/>
      <c r="ABK98" s="58"/>
      <c r="ABL98" s="58"/>
      <c r="ABM98" s="58"/>
      <c r="ABN98" s="58"/>
      <c r="ABO98" s="58"/>
      <c r="ABP98" s="58"/>
      <c r="ABQ98" s="58"/>
      <c r="ABR98" s="58"/>
      <c r="ABS98" s="58"/>
      <c r="ABT98" s="58"/>
      <c r="ABU98" s="58"/>
      <c r="ABV98" s="58"/>
      <c r="ABW98" s="58"/>
      <c r="ABX98" s="58"/>
      <c r="ABY98" s="58"/>
      <c r="ABZ98" s="58"/>
      <c r="ACA98" s="58"/>
      <c r="ACB98" s="58"/>
      <c r="ACC98" s="58"/>
      <c r="ACD98" s="58"/>
      <c r="ACE98" s="58"/>
      <c r="ACF98" s="58"/>
      <c r="ACG98" s="58"/>
      <c r="ACH98" s="58"/>
      <c r="ACI98" s="58"/>
      <c r="ACJ98" s="58"/>
      <c r="ACK98" s="58"/>
      <c r="ACL98" s="58"/>
      <c r="ACM98" s="58"/>
      <c r="ACN98" s="58"/>
      <c r="ACO98" s="58"/>
      <c r="ACP98" s="58"/>
      <c r="ACQ98" s="58"/>
      <c r="ACR98" s="58"/>
      <c r="ACS98" s="58"/>
      <c r="ACT98" s="58"/>
      <c r="ACU98" s="58"/>
      <c r="ACV98" s="58"/>
      <c r="ACW98" s="58"/>
      <c r="ACX98" s="58"/>
      <c r="ACY98" s="58"/>
      <c r="ACZ98" s="58"/>
      <c r="ADA98" s="58"/>
      <c r="ADB98" s="58"/>
      <c r="ADC98" s="58"/>
      <c r="ADD98" s="58"/>
      <c r="ADE98" s="58"/>
      <c r="ADF98" s="58"/>
      <c r="ADG98" s="58"/>
      <c r="ADH98" s="58"/>
      <c r="ADI98" s="58"/>
      <c r="ADJ98" s="58"/>
      <c r="ADK98" s="58"/>
      <c r="ADL98" s="58"/>
      <c r="ADM98" s="58"/>
      <c r="ADN98" s="58"/>
      <c r="ADO98" s="58"/>
      <c r="ADP98" s="58"/>
      <c r="ADQ98" s="58"/>
      <c r="ADR98" s="58"/>
      <c r="ADS98" s="58"/>
      <c r="ADT98" s="58"/>
      <c r="ADU98" s="58"/>
      <c r="ADV98" s="58"/>
      <c r="ADW98" s="58"/>
      <c r="ADX98" s="58"/>
      <c r="ADY98" s="58"/>
      <c r="ADZ98" s="58"/>
      <c r="AEA98" s="58"/>
      <c r="AEB98" s="58"/>
      <c r="AEC98" s="58"/>
      <c r="AED98" s="58"/>
      <c r="AEE98" s="58"/>
      <c r="AEF98" s="58"/>
      <c r="AEG98" s="58"/>
      <c r="AEH98" s="58"/>
      <c r="AEI98" s="58"/>
      <c r="AEJ98" s="58"/>
      <c r="AEK98" s="58"/>
      <c r="AEL98" s="58"/>
      <c r="AEM98" s="58"/>
      <c r="AEN98" s="58"/>
      <c r="AEO98" s="58"/>
      <c r="AEP98" s="58"/>
      <c r="AEQ98" s="58"/>
      <c r="AER98" s="58"/>
      <c r="AES98" s="58"/>
      <c r="AET98" s="58"/>
      <c r="AEU98" s="58"/>
      <c r="AEV98" s="58"/>
      <c r="AEW98" s="58"/>
      <c r="AEX98" s="58"/>
      <c r="AEY98" s="58"/>
      <c r="AEZ98" s="58"/>
      <c r="AFA98" s="58"/>
      <c r="AFB98" s="58"/>
      <c r="AFC98" s="58"/>
      <c r="AFD98" s="58"/>
      <c r="AFE98" s="58"/>
      <c r="AFF98" s="58"/>
      <c r="AFG98" s="58"/>
      <c r="AFH98" s="58"/>
      <c r="AFI98" s="58"/>
      <c r="AFJ98" s="58"/>
      <c r="AFK98" s="58"/>
      <c r="AFL98" s="58"/>
      <c r="AFM98" s="58"/>
      <c r="AFN98" s="58"/>
      <c r="AFO98" s="58"/>
      <c r="AFP98" s="58"/>
      <c r="AFQ98" s="58"/>
      <c r="AFR98" s="58"/>
      <c r="AFS98" s="58"/>
      <c r="AFT98" s="58"/>
      <c r="AFU98" s="58"/>
      <c r="AFV98" s="58"/>
      <c r="AFW98" s="58"/>
      <c r="AFX98" s="58"/>
      <c r="AFY98" s="58"/>
      <c r="AFZ98" s="58"/>
      <c r="AGA98" s="58"/>
      <c r="AGB98" s="58"/>
      <c r="AGC98" s="58"/>
      <c r="AGD98" s="58"/>
      <c r="AGE98" s="58"/>
      <c r="AGF98" s="58"/>
      <c r="AGG98" s="58"/>
      <c r="AGH98" s="58"/>
      <c r="AGI98" s="58"/>
      <c r="AGJ98" s="58"/>
      <c r="AGK98" s="58"/>
      <c r="AGL98" s="58"/>
      <c r="AGM98" s="58"/>
      <c r="AGN98" s="58"/>
      <c r="AGO98" s="58"/>
      <c r="AGP98" s="58"/>
      <c r="AGQ98" s="58"/>
      <c r="AGR98" s="58"/>
      <c r="AGS98" s="58"/>
      <c r="AGT98" s="58"/>
      <c r="AGU98" s="58"/>
      <c r="AGV98" s="58"/>
      <c r="AGW98" s="58"/>
      <c r="AGX98" s="58"/>
      <c r="AGY98" s="58"/>
      <c r="AGZ98" s="58"/>
      <c r="AHA98" s="58"/>
      <c r="AHB98" s="58"/>
      <c r="AHC98" s="58"/>
      <c r="AHD98" s="58"/>
      <c r="AHE98" s="58"/>
      <c r="AHF98" s="58"/>
      <c r="AHG98" s="58"/>
      <c r="AHH98" s="58"/>
      <c r="AHI98" s="58"/>
      <c r="AHJ98" s="58"/>
      <c r="AHK98" s="58"/>
      <c r="AHL98" s="58"/>
      <c r="AHM98" s="58"/>
      <c r="AHN98" s="58"/>
      <c r="AHO98" s="58"/>
      <c r="AHP98" s="58"/>
      <c r="AHQ98" s="58"/>
      <c r="AHR98" s="58"/>
      <c r="AHS98" s="58"/>
      <c r="AHT98" s="58"/>
      <c r="AHU98" s="58"/>
      <c r="AHV98" s="58"/>
      <c r="AHW98" s="58"/>
      <c r="AHX98" s="58"/>
      <c r="AHY98" s="58"/>
      <c r="AHZ98" s="58"/>
      <c r="AIA98" s="58"/>
      <c r="AIB98" s="58"/>
      <c r="AIC98" s="58"/>
      <c r="AID98" s="58"/>
      <c r="AIE98" s="58"/>
      <c r="AIF98" s="58"/>
      <c r="AIG98" s="58"/>
      <c r="AIH98" s="58"/>
      <c r="AII98" s="58"/>
      <c r="AIJ98" s="58"/>
      <c r="AIK98" s="58"/>
      <c r="AIL98" s="58"/>
      <c r="AIM98" s="58"/>
      <c r="AIN98" s="58"/>
      <c r="AIO98" s="58"/>
      <c r="AIP98" s="58"/>
      <c r="AIQ98" s="58"/>
      <c r="AIR98" s="58"/>
      <c r="AIS98" s="58"/>
      <c r="AIT98" s="58"/>
      <c r="AIU98" s="58"/>
      <c r="AIV98" s="58"/>
      <c r="AIW98" s="58"/>
      <c r="AIX98" s="58"/>
      <c r="AIY98" s="58"/>
      <c r="AIZ98" s="58"/>
      <c r="AJA98" s="58"/>
      <c r="AJB98" s="58"/>
      <c r="AJC98" s="58"/>
      <c r="AJD98" s="58"/>
      <c r="AJE98" s="58"/>
      <c r="AJF98" s="58"/>
      <c r="AJG98" s="58"/>
      <c r="AJH98" s="58"/>
      <c r="AJI98" s="58"/>
      <c r="AJJ98" s="58"/>
      <c r="AJK98" s="58"/>
      <c r="AJL98" s="58"/>
      <c r="AJM98" s="58"/>
      <c r="AJN98" s="58"/>
      <c r="AJO98" s="58"/>
      <c r="AJP98" s="58"/>
      <c r="AJQ98" s="58"/>
      <c r="AJR98" s="58"/>
      <c r="AJS98" s="58"/>
      <c r="AJT98" s="58"/>
      <c r="AJU98" s="58"/>
      <c r="AJV98" s="58"/>
      <c r="AJW98" s="58"/>
      <c r="AJX98" s="58"/>
      <c r="AJY98" s="58"/>
      <c r="AJZ98" s="58"/>
      <c r="AKA98" s="58"/>
      <c r="AKB98" s="58"/>
      <c r="AKC98" s="58"/>
      <c r="AKD98" s="58"/>
      <c r="AKE98" s="58"/>
      <c r="AKF98" s="58"/>
      <c r="AKG98" s="58"/>
      <c r="AKH98" s="58"/>
      <c r="AKI98" s="58"/>
      <c r="AKJ98" s="58"/>
      <c r="AKK98" s="58"/>
      <c r="AKL98" s="58"/>
      <c r="AKM98" s="58"/>
      <c r="AKN98" s="58"/>
      <c r="AKO98" s="58"/>
      <c r="AKP98" s="58"/>
      <c r="AKQ98" s="58"/>
      <c r="AKR98" s="58"/>
      <c r="AKS98" s="58"/>
      <c r="AKT98" s="58"/>
      <c r="AKU98" s="58"/>
      <c r="AKV98" s="58"/>
      <c r="AKW98" s="58"/>
      <c r="AKX98" s="58"/>
      <c r="AKY98" s="58"/>
      <c r="AKZ98" s="58"/>
      <c r="ALA98" s="58"/>
      <c r="ALB98" s="58"/>
      <c r="ALC98" s="58"/>
      <c r="ALD98" s="58"/>
      <c r="ALE98" s="58"/>
      <c r="ALF98" s="58"/>
      <c r="ALG98" s="58"/>
      <c r="ALH98" s="58"/>
      <c r="ALI98" s="58"/>
      <c r="ALJ98" s="58"/>
      <c r="ALK98" s="58"/>
      <c r="ALL98" s="58"/>
      <c r="ALM98" s="58"/>
      <c r="ALN98" s="58"/>
      <c r="ALO98" s="58"/>
      <c r="ALP98" s="58"/>
      <c r="ALQ98" s="58"/>
      <c r="ALR98" s="58"/>
      <c r="ALS98" s="58"/>
      <c r="ALT98" s="58"/>
      <c r="ALU98" s="58"/>
      <c r="ALV98" s="58"/>
      <c r="ALW98" s="58"/>
      <c r="ALX98" s="58"/>
      <c r="ALY98" s="58"/>
      <c r="ALZ98" s="58"/>
      <c r="AMA98" s="58"/>
      <c r="AMB98" s="58"/>
      <c r="AMC98" s="58"/>
      <c r="AMD98" s="58"/>
      <c r="AME98" s="58"/>
      <c r="AMF98" s="58"/>
      <c r="AMG98" s="58"/>
      <c r="AMH98" s="58"/>
      <c r="AMI98" s="58"/>
      <c r="AMJ98" s="58"/>
      <c r="AMK98" s="58"/>
      <c r="AML98" s="58"/>
      <c r="AMM98" s="58"/>
      <c r="AMN98" s="58"/>
      <c r="AMO98" s="58"/>
      <c r="AMP98" s="58"/>
      <c r="AMQ98" s="58"/>
      <c r="AMR98" s="58"/>
      <c r="AMS98" s="58"/>
      <c r="AMT98" s="58"/>
      <c r="AMU98" s="58"/>
      <c r="AMV98" s="58"/>
      <c r="AMW98" s="58"/>
      <c r="AMX98" s="58"/>
      <c r="AMY98" s="58"/>
      <c r="AMZ98" s="58"/>
      <c r="ANA98" s="58"/>
      <c r="ANB98" s="58"/>
      <c r="ANC98" s="58"/>
      <c r="AND98" s="58"/>
      <c r="ANE98" s="58"/>
      <c r="ANF98" s="58"/>
      <c r="ANG98" s="58"/>
      <c r="ANH98" s="58"/>
      <c r="ANI98" s="58"/>
      <c r="ANJ98" s="58"/>
      <c r="ANK98" s="58"/>
      <c r="ANL98" s="58"/>
      <c r="ANM98" s="58"/>
      <c r="ANN98" s="58"/>
      <c r="ANO98" s="58"/>
      <c r="ANP98" s="58"/>
      <c r="ANQ98" s="58"/>
      <c r="ANR98" s="58"/>
      <c r="ANS98" s="58"/>
      <c r="ANT98" s="58"/>
      <c r="ANU98" s="58"/>
      <c r="ANV98" s="58"/>
      <c r="ANW98" s="58"/>
      <c r="ANX98" s="58"/>
      <c r="ANY98" s="58"/>
      <c r="ANZ98" s="58"/>
      <c r="AOA98" s="58"/>
      <c r="AOB98" s="58"/>
      <c r="AOC98" s="58"/>
      <c r="AOD98" s="58"/>
      <c r="AOE98" s="58"/>
      <c r="AOF98" s="58"/>
      <c r="AOG98" s="58"/>
      <c r="AOH98" s="58"/>
      <c r="AOI98" s="58"/>
      <c r="AOJ98" s="58"/>
      <c r="AOK98" s="58"/>
      <c r="AOL98" s="58"/>
      <c r="AOM98" s="58"/>
      <c r="AON98" s="58"/>
      <c r="AOO98" s="58"/>
      <c r="AOP98" s="58"/>
      <c r="AOQ98" s="58"/>
      <c r="AOR98" s="58"/>
      <c r="AOS98" s="58"/>
      <c r="AOT98" s="58"/>
      <c r="AOU98" s="58"/>
      <c r="AOV98" s="58"/>
      <c r="AOW98" s="58"/>
      <c r="AOX98" s="58"/>
      <c r="AOY98" s="58"/>
      <c r="AOZ98" s="58"/>
      <c r="APA98" s="58"/>
      <c r="APB98" s="58"/>
      <c r="APC98" s="58"/>
      <c r="APD98" s="58"/>
      <c r="APE98" s="58"/>
      <c r="APF98" s="58"/>
      <c r="APG98" s="58"/>
      <c r="APH98" s="58"/>
      <c r="API98" s="58"/>
      <c r="APJ98" s="58"/>
      <c r="APK98" s="58"/>
      <c r="APL98" s="58"/>
      <c r="APM98" s="58"/>
      <c r="APN98" s="58"/>
      <c r="APO98" s="58"/>
      <c r="APP98" s="58"/>
      <c r="APQ98" s="58"/>
      <c r="APR98" s="58"/>
      <c r="APS98" s="58"/>
      <c r="APT98" s="58"/>
      <c r="APU98" s="58"/>
      <c r="APV98" s="58"/>
      <c r="APW98" s="58"/>
      <c r="APX98" s="58"/>
      <c r="APY98" s="58"/>
      <c r="APZ98" s="58"/>
      <c r="AQA98" s="58"/>
      <c r="AQB98" s="58"/>
      <c r="AQC98" s="58"/>
      <c r="AQD98" s="58"/>
      <c r="AQE98" s="58"/>
      <c r="AQF98" s="58"/>
      <c r="AQG98" s="58"/>
      <c r="AQH98" s="58"/>
      <c r="AQI98" s="58"/>
      <c r="AQJ98" s="58"/>
      <c r="AQK98" s="58"/>
      <c r="AQL98" s="58"/>
      <c r="AQM98" s="58"/>
      <c r="AQN98" s="58"/>
      <c r="AQO98" s="58"/>
      <c r="AQP98" s="58"/>
      <c r="AQQ98" s="58"/>
      <c r="AQR98" s="58"/>
      <c r="AQS98" s="58"/>
      <c r="AQT98" s="58"/>
      <c r="AQU98" s="58"/>
      <c r="AQV98" s="58"/>
      <c r="AQW98" s="58"/>
      <c r="AQX98" s="58"/>
      <c r="AQY98" s="58"/>
      <c r="AQZ98" s="58"/>
      <c r="ARA98" s="58"/>
      <c r="ARB98" s="58"/>
      <c r="ARC98" s="58"/>
      <c r="ARD98" s="58"/>
      <c r="ARE98" s="58"/>
      <c r="ARF98" s="58"/>
      <c r="ARG98" s="58"/>
      <c r="ARH98" s="58"/>
      <c r="ARI98" s="58"/>
      <c r="ARJ98" s="58"/>
      <c r="ARK98" s="58"/>
      <c r="ARL98" s="58"/>
      <c r="ARM98" s="58"/>
      <c r="ARN98" s="58"/>
      <c r="ARO98" s="58"/>
      <c r="ARP98" s="58"/>
      <c r="ARQ98" s="58"/>
      <c r="ARR98" s="58"/>
      <c r="ARS98" s="58"/>
      <c r="ART98" s="58"/>
      <c r="ARU98" s="58"/>
      <c r="ARV98" s="58"/>
      <c r="ARW98" s="58"/>
      <c r="ARX98" s="58"/>
      <c r="ARY98" s="58"/>
      <c r="ARZ98" s="58"/>
      <c r="ASA98" s="58"/>
      <c r="ASB98" s="58"/>
      <c r="ASC98" s="58"/>
      <c r="ASD98" s="58"/>
      <c r="ASE98" s="58"/>
      <c r="ASF98" s="58"/>
      <c r="ASG98" s="58"/>
      <c r="ASH98" s="58"/>
      <c r="ASI98" s="58"/>
      <c r="ASJ98" s="58"/>
      <c r="ASK98" s="58"/>
      <c r="ASL98" s="58"/>
      <c r="ASM98" s="58"/>
      <c r="ASN98" s="58"/>
      <c r="ASO98" s="58"/>
      <c r="ASP98" s="58"/>
      <c r="ASQ98" s="58"/>
      <c r="ASR98" s="58"/>
      <c r="ASS98" s="58"/>
      <c r="AST98" s="58"/>
      <c r="ASU98" s="58"/>
      <c r="ASV98" s="58"/>
      <c r="ASW98" s="58"/>
      <c r="ASX98" s="58"/>
      <c r="ASY98" s="58"/>
      <c r="ASZ98" s="58"/>
      <c r="ATA98" s="58"/>
      <c r="ATB98" s="58"/>
      <c r="ATC98" s="58"/>
      <c r="ATD98" s="58"/>
      <c r="ATE98" s="58"/>
      <c r="ATF98" s="58"/>
      <c r="ATG98" s="58"/>
      <c r="ATH98" s="58"/>
      <c r="ATI98" s="58"/>
      <c r="ATJ98" s="58"/>
      <c r="ATK98" s="58"/>
      <c r="ATL98" s="58"/>
      <c r="ATM98" s="58"/>
      <c r="ATN98" s="58"/>
      <c r="ATO98" s="58"/>
      <c r="ATP98" s="58"/>
      <c r="ATQ98" s="58"/>
      <c r="ATR98" s="58"/>
      <c r="ATS98" s="58"/>
      <c r="ATT98" s="58"/>
      <c r="ATU98" s="58"/>
      <c r="ATV98" s="58"/>
      <c r="ATW98" s="58"/>
      <c r="ATX98" s="58"/>
      <c r="ATY98" s="58"/>
      <c r="ATZ98" s="58"/>
      <c r="AUA98" s="58"/>
      <c r="AUB98" s="58"/>
      <c r="AUC98" s="58"/>
      <c r="AUD98" s="58"/>
      <c r="AUE98" s="58"/>
      <c r="AUF98" s="58"/>
      <c r="AUG98" s="58"/>
      <c r="AUH98" s="58"/>
      <c r="AUI98" s="58"/>
      <c r="AUJ98" s="58"/>
      <c r="AUK98" s="58"/>
      <c r="AUL98" s="58"/>
      <c r="AUM98" s="58"/>
      <c r="AUN98" s="58"/>
      <c r="AUO98" s="58"/>
      <c r="AUP98" s="58"/>
      <c r="AUQ98" s="58"/>
      <c r="AUR98" s="58"/>
      <c r="AUS98" s="58"/>
      <c r="AUT98" s="58"/>
      <c r="AUU98" s="58"/>
      <c r="AUV98" s="58"/>
      <c r="AUW98" s="58"/>
      <c r="AUX98" s="58"/>
      <c r="AUY98" s="58"/>
      <c r="AUZ98" s="58"/>
      <c r="AVA98" s="58"/>
      <c r="AVB98" s="58"/>
      <c r="AVC98" s="58"/>
      <c r="AVD98" s="58"/>
      <c r="AVE98" s="58"/>
      <c r="AVF98" s="58"/>
      <c r="AVG98" s="58"/>
      <c r="AVH98" s="58"/>
      <c r="AVI98" s="58"/>
      <c r="AVJ98" s="58"/>
      <c r="AVK98" s="58"/>
      <c r="AVL98" s="58"/>
      <c r="AVM98" s="58"/>
      <c r="AVN98" s="58"/>
      <c r="AVO98" s="58"/>
      <c r="AVP98" s="58"/>
      <c r="AVQ98" s="58"/>
      <c r="AVR98" s="58"/>
      <c r="AVS98" s="58"/>
      <c r="AVT98" s="58"/>
      <c r="AVU98" s="58"/>
      <c r="AVV98" s="58"/>
      <c r="AVW98" s="58"/>
      <c r="AVX98" s="58"/>
      <c r="AVY98" s="58"/>
      <c r="AVZ98" s="58"/>
      <c r="AWA98" s="58"/>
      <c r="AWB98" s="58"/>
      <c r="AWC98" s="58"/>
      <c r="AWD98" s="58"/>
      <c r="AWE98" s="58"/>
      <c r="AWF98" s="58"/>
      <c r="AWG98" s="58"/>
      <c r="AWH98" s="58"/>
      <c r="AWI98" s="58"/>
      <c r="AWJ98" s="58"/>
      <c r="AWK98" s="58"/>
      <c r="AWL98" s="58"/>
      <c r="AWM98" s="58"/>
      <c r="AWN98" s="58"/>
      <c r="AWO98" s="58"/>
      <c r="AWP98" s="58"/>
      <c r="AWQ98" s="58"/>
      <c r="AWR98" s="58"/>
      <c r="AWS98" s="58"/>
      <c r="AWT98" s="58"/>
      <c r="AWU98" s="58"/>
      <c r="AWV98" s="58"/>
      <c r="AWW98" s="58"/>
      <c r="AWX98" s="58"/>
      <c r="AWY98" s="58"/>
      <c r="AWZ98" s="58"/>
      <c r="AXA98" s="58"/>
      <c r="AXB98" s="58"/>
      <c r="AXC98" s="58"/>
      <c r="AXD98" s="58"/>
      <c r="AXE98" s="58"/>
      <c r="AXF98" s="58"/>
      <c r="AXG98" s="58"/>
      <c r="AXH98" s="58"/>
      <c r="AXI98" s="58"/>
      <c r="AXJ98" s="58"/>
      <c r="AXK98" s="58"/>
      <c r="AXL98" s="58"/>
      <c r="AXM98" s="58"/>
      <c r="AXN98" s="58"/>
      <c r="AXO98" s="58"/>
      <c r="AXP98" s="58"/>
      <c r="AXQ98" s="58"/>
      <c r="AXR98" s="58"/>
      <c r="AXS98" s="58"/>
      <c r="AXT98" s="58"/>
      <c r="AXU98" s="58"/>
      <c r="AXV98" s="58"/>
      <c r="AXW98" s="58"/>
      <c r="AXX98" s="58"/>
      <c r="AXY98" s="58"/>
      <c r="AXZ98" s="58"/>
      <c r="AYA98" s="58"/>
      <c r="AYB98" s="58"/>
      <c r="AYC98" s="58"/>
      <c r="AYD98" s="58"/>
      <c r="AYE98" s="58"/>
      <c r="AYF98" s="58"/>
      <c r="AYG98" s="58"/>
      <c r="AYH98" s="58"/>
      <c r="AYI98" s="58"/>
      <c r="AYJ98" s="58"/>
      <c r="AYK98" s="58"/>
      <c r="AYL98" s="58"/>
      <c r="AYM98" s="58"/>
      <c r="AYN98" s="58"/>
      <c r="AYO98" s="58"/>
      <c r="AYP98" s="58"/>
      <c r="AYQ98" s="58"/>
      <c r="AYR98" s="58"/>
      <c r="AYS98" s="58"/>
      <c r="AYT98" s="58"/>
      <c r="AYU98" s="58"/>
      <c r="AYV98" s="58"/>
      <c r="AYW98" s="58"/>
      <c r="AYX98" s="58"/>
      <c r="AYY98" s="58"/>
      <c r="AYZ98" s="58"/>
      <c r="AZA98" s="58"/>
      <c r="AZB98" s="58"/>
      <c r="AZC98" s="58"/>
      <c r="AZD98" s="58"/>
      <c r="AZE98" s="58"/>
      <c r="AZF98" s="58"/>
      <c r="AZG98" s="58"/>
      <c r="AZH98" s="58"/>
      <c r="AZI98" s="58"/>
      <c r="AZJ98" s="58"/>
      <c r="AZK98" s="58"/>
      <c r="AZL98" s="58"/>
      <c r="AZM98" s="58"/>
      <c r="AZN98" s="58"/>
      <c r="AZO98" s="58"/>
      <c r="AZP98" s="58"/>
      <c r="AZQ98" s="58"/>
      <c r="AZR98" s="58"/>
      <c r="AZS98" s="58"/>
      <c r="AZT98" s="58"/>
      <c r="AZU98" s="58"/>
      <c r="AZV98" s="58"/>
      <c r="AZW98" s="58"/>
      <c r="AZX98" s="58"/>
      <c r="AZY98" s="58"/>
      <c r="AZZ98" s="58"/>
      <c r="BAA98" s="58"/>
      <c r="BAB98" s="58"/>
      <c r="BAC98" s="58"/>
      <c r="BAD98" s="58"/>
      <c r="BAE98" s="58"/>
      <c r="BAF98" s="58"/>
      <c r="BAG98" s="58"/>
      <c r="BAH98" s="58"/>
      <c r="BAI98" s="58"/>
      <c r="BAJ98" s="58"/>
      <c r="BAK98" s="58"/>
      <c r="BAL98" s="58"/>
      <c r="BAM98" s="58"/>
      <c r="BAN98" s="58"/>
      <c r="BAO98" s="58"/>
      <c r="BAP98" s="58"/>
      <c r="BAQ98" s="58"/>
      <c r="BAR98" s="58"/>
      <c r="BAS98" s="58"/>
      <c r="BAT98" s="58"/>
      <c r="BAU98" s="58"/>
      <c r="BAV98" s="58"/>
      <c r="BAW98" s="58"/>
      <c r="BAX98" s="58"/>
      <c r="BAY98" s="58"/>
      <c r="BAZ98" s="58"/>
      <c r="BBA98" s="58"/>
      <c r="BBB98" s="58"/>
      <c r="BBC98" s="58"/>
      <c r="BBD98" s="58"/>
      <c r="BBE98" s="58"/>
      <c r="BBF98" s="58"/>
      <c r="BBG98" s="58"/>
      <c r="BBH98" s="58"/>
      <c r="BBI98" s="58"/>
      <c r="BBJ98" s="58"/>
      <c r="BBK98" s="58"/>
      <c r="BBL98" s="58"/>
      <c r="BBM98" s="58"/>
      <c r="BBN98" s="58"/>
      <c r="BBO98" s="58"/>
      <c r="BBP98" s="58"/>
      <c r="BBQ98" s="58"/>
      <c r="BBR98" s="58"/>
      <c r="BBS98" s="58"/>
      <c r="BBT98" s="58"/>
      <c r="BBU98" s="58"/>
      <c r="BBV98" s="58"/>
      <c r="BBW98" s="58"/>
      <c r="BBX98" s="58"/>
      <c r="BBY98" s="58"/>
      <c r="BBZ98" s="58"/>
      <c r="BCA98" s="58"/>
      <c r="BCB98" s="58"/>
      <c r="BCC98" s="58"/>
      <c r="BCD98" s="58"/>
      <c r="BCE98" s="58"/>
      <c r="BCF98" s="58"/>
      <c r="BCG98" s="58"/>
      <c r="BCH98" s="58"/>
      <c r="BCI98" s="58"/>
      <c r="BCJ98" s="58"/>
      <c r="BCK98" s="58"/>
      <c r="BCL98" s="58"/>
      <c r="BCM98" s="58"/>
      <c r="BCN98" s="58"/>
      <c r="BCO98" s="58"/>
      <c r="BCP98" s="58"/>
      <c r="BCQ98" s="58"/>
      <c r="BCR98" s="58"/>
      <c r="BCS98" s="58"/>
      <c r="BCT98" s="58"/>
      <c r="BCU98" s="58"/>
      <c r="BCV98" s="58"/>
      <c r="BCW98" s="58"/>
      <c r="BCX98" s="58"/>
      <c r="BCY98" s="58"/>
      <c r="BCZ98" s="58"/>
      <c r="BDA98" s="58"/>
      <c r="BDB98" s="58"/>
      <c r="BDC98" s="58"/>
      <c r="BDD98" s="58"/>
      <c r="BDE98" s="58"/>
      <c r="BDF98" s="58"/>
      <c r="BDG98" s="58"/>
      <c r="BDH98" s="58"/>
      <c r="BDI98" s="58"/>
      <c r="BDJ98" s="58"/>
      <c r="BDK98" s="58"/>
      <c r="BDL98" s="58"/>
      <c r="BDM98" s="58"/>
      <c r="BDN98" s="58"/>
      <c r="BDO98" s="58"/>
      <c r="BDP98" s="58"/>
      <c r="BDQ98" s="58"/>
      <c r="BDR98" s="58"/>
      <c r="BDS98" s="58"/>
      <c r="BDT98" s="58"/>
      <c r="BDU98" s="58"/>
      <c r="BDV98" s="58"/>
      <c r="BDW98" s="58"/>
      <c r="BDX98" s="58"/>
      <c r="BDY98" s="58"/>
      <c r="BDZ98" s="58"/>
      <c r="BEA98" s="58"/>
      <c r="BEB98" s="58"/>
      <c r="BEC98" s="58"/>
      <c r="BED98" s="58"/>
      <c r="BEE98" s="58"/>
      <c r="BEF98" s="58"/>
      <c r="BEG98" s="58"/>
      <c r="BEH98" s="58"/>
      <c r="BEI98" s="58"/>
      <c r="BEJ98" s="58"/>
      <c r="BEK98" s="58"/>
      <c r="BEL98" s="58"/>
      <c r="BEM98" s="58"/>
      <c r="BEN98" s="58"/>
      <c r="BEO98" s="58"/>
      <c r="BEP98" s="58"/>
      <c r="BEQ98" s="58"/>
      <c r="BER98" s="58"/>
      <c r="BES98" s="58"/>
      <c r="BET98" s="58"/>
      <c r="BEU98" s="58"/>
      <c r="BEV98" s="58"/>
      <c r="BEW98" s="58"/>
      <c r="BEX98" s="58"/>
      <c r="BEY98" s="58"/>
      <c r="BEZ98" s="58"/>
      <c r="BFA98" s="58"/>
      <c r="BFB98" s="58"/>
      <c r="BFC98" s="58"/>
      <c r="BFD98" s="58"/>
      <c r="BFE98" s="58"/>
      <c r="BFF98" s="58"/>
      <c r="BFG98" s="58"/>
      <c r="BFH98" s="58"/>
    </row>
    <row r="99" spans="1:1516" s="56" customFormat="1" ht="13.5">
      <c r="A99" s="109"/>
      <c r="B99" s="313"/>
      <c r="C99" s="314"/>
      <c r="D99" s="314"/>
      <c r="E99" s="115"/>
      <c r="F99" s="121"/>
      <c r="G99" s="111"/>
      <c r="H99" s="115"/>
      <c r="I99" s="121"/>
      <c r="J99" s="109"/>
      <c r="K99" s="115"/>
      <c r="L99" s="121"/>
      <c r="M99" s="109"/>
      <c r="N99" s="115"/>
      <c r="O99" s="121"/>
      <c r="P99" s="110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  <c r="IA99" s="58"/>
      <c r="IB99" s="58"/>
      <c r="IC99" s="58"/>
      <c r="ID99" s="58"/>
      <c r="IE99" s="58"/>
      <c r="IF99" s="58"/>
      <c r="IG99" s="58"/>
      <c r="IH99" s="58"/>
      <c r="II99" s="58"/>
      <c r="IJ99" s="58"/>
      <c r="IK99" s="58"/>
      <c r="IL99" s="58"/>
      <c r="IM99" s="58"/>
      <c r="IN99" s="58"/>
      <c r="IO99" s="58"/>
      <c r="IP99" s="58"/>
      <c r="IQ99" s="58"/>
      <c r="IR99" s="58"/>
      <c r="IS99" s="58"/>
      <c r="IT99" s="58"/>
      <c r="IU99" s="58"/>
      <c r="IV99" s="58"/>
      <c r="IW99" s="58"/>
      <c r="IX99" s="58"/>
      <c r="IY99" s="58"/>
      <c r="IZ99" s="58"/>
      <c r="JA99" s="58"/>
      <c r="JB99" s="58"/>
      <c r="JC99" s="58"/>
      <c r="JD99" s="58"/>
      <c r="JE99" s="58"/>
      <c r="JF99" s="58"/>
      <c r="JG99" s="58"/>
      <c r="JH99" s="58"/>
      <c r="JI99" s="58"/>
      <c r="JJ99" s="58"/>
      <c r="JK99" s="58"/>
      <c r="JL99" s="58"/>
      <c r="JM99" s="58"/>
      <c r="JN99" s="58"/>
      <c r="JO99" s="58"/>
      <c r="JP99" s="58"/>
      <c r="JQ99" s="58"/>
      <c r="JR99" s="58"/>
      <c r="JS99" s="58"/>
      <c r="JT99" s="58"/>
      <c r="JU99" s="58"/>
      <c r="JV99" s="58"/>
      <c r="JW99" s="58"/>
      <c r="JX99" s="58"/>
      <c r="JY99" s="58"/>
      <c r="JZ99" s="58"/>
      <c r="KA99" s="58"/>
      <c r="KB99" s="58"/>
      <c r="KC99" s="58"/>
      <c r="KD99" s="58"/>
      <c r="KE99" s="58"/>
      <c r="KF99" s="58"/>
      <c r="KG99" s="58"/>
      <c r="KH99" s="58"/>
      <c r="KI99" s="58"/>
      <c r="KJ99" s="58"/>
      <c r="KK99" s="58"/>
      <c r="KL99" s="58"/>
      <c r="KM99" s="58"/>
      <c r="KN99" s="58"/>
      <c r="KO99" s="58"/>
      <c r="KP99" s="58"/>
      <c r="KQ99" s="58"/>
      <c r="KR99" s="58"/>
      <c r="KS99" s="58"/>
      <c r="KT99" s="58"/>
      <c r="KU99" s="58"/>
      <c r="KV99" s="58"/>
      <c r="KW99" s="58"/>
      <c r="KX99" s="58"/>
      <c r="KY99" s="58"/>
      <c r="KZ99" s="58"/>
      <c r="LA99" s="58"/>
      <c r="LB99" s="58"/>
      <c r="LC99" s="58"/>
      <c r="LD99" s="58"/>
      <c r="LE99" s="58"/>
      <c r="LF99" s="58"/>
      <c r="LG99" s="58"/>
      <c r="LH99" s="58"/>
      <c r="LI99" s="58"/>
      <c r="LJ99" s="58"/>
      <c r="LK99" s="58"/>
      <c r="LL99" s="58"/>
      <c r="LM99" s="58"/>
      <c r="LN99" s="58"/>
      <c r="LO99" s="58"/>
      <c r="LP99" s="58"/>
      <c r="LQ99" s="58"/>
      <c r="LR99" s="58"/>
      <c r="LS99" s="58"/>
      <c r="LT99" s="58"/>
      <c r="LU99" s="58"/>
      <c r="LV99" s="58"/>
      <c r="LW99" s="58"/>
      <c r="LX99" s="58"/>
      <c r="LY99" s="58"/>
      <c r="LZ99" s="58"/>
      <c r="MA99" s="58"/>
      <c r="MB99" s="58"/>
      <c r="MC99" s="58"/>
      <c r="MD99" s="58"/>
      <c r="ME99" s="58"/>
      <c r="MF99" s="58"/>
      <c r="MG99" s="58"/>
      <c r="MH99" s="58"/>
      <c r="MI99" s="58"/>
      <c r="MJ99" s="58"/>
      <c r="MK99" s="58"/>
      <c r="ML99" s="58"/>
      <c r="MM99" s="58"/>
      <c r="MN99" s="58"/>
      <c r="MO99" s="58"/>
      <c r="MP99" s="58"/>
      <c r="MQ99" s="58"/>
      <c r="MR99" s="58"/>
      <c r="MS99" s="58"/>
      <c r="MT99" s="58"/>
      <c r="MU99" s="58"/>
      <c r="MV99" s="58"/>
      <c r="MW99" s="58"/>
      <c r="MX99" s="58"/>
      <c r="MY99" s="58"/>
      <c r="MZ99" s="58"/>
      <c r="NA99" s="58"/>
      <c r="NB99" s="58"/>
      <c r="NC99" s="58"/>
      <c r="ND99" s="58"/>
      <c r="NE99" s="58"/>
      <c r="NF99" s="58"/>
      <c r="NG99" s="58"/>
      <c r="NH99" s="58"/>
      <c r="NI99" s="58"/>
      <c r="NJ99" s="58"/>
      <c r="NK99" s="58"/>
      <c r="NL99" s="58"/>
      <c r="NM99" s="58"/>
      <c r="NN99" s="58"/>
      <c r="NO99" s="58"/>
      <c r="NP99" s="58"/>
      <c r="NQ99" s="58"/>
      <c r="NR99" s="58"/>
      <c r="NS99" s="58"/>
      <c r="NT99" s="58"/>
      <c r="NU99" s="58"/>
      <c r="NV99" s="58"/>
      <c r="NW99" s="58"/>
      <c r="NX99" s="58"/>
      <c r="NY99" s="58"/>
      <c r="NZ99" s="58"/>
      <c r="OA99" s="58"/>
      <c r="OB99" s="58"/>
      <c r="OC99" s="58"/>
      <c r="OD99" s="58"/>
      <c r="OE99" s="58"/>
      <c r="OF99" s="58"/>
      <c r="OG99" s="58"/>
      <c r="OH99" s="58"/>
      <c r="OI99" s="58"/>
      <c r="OJ99" s="58"/>
      <c r="OK99" s="58"/>
      <c r="OL99" s="58"/>
      <c r="OM99" s="58"/>
      <c r="ON99" s="58"/>
      <c r="OO99" s="58"/>
      <c r="OP99" s="58"/>
      <c r="OQ99" s="58"/>
      <c r="OR99" s="58"/>
      <c r="OS99" s="58"/>
      <c r="OT99" s="58"/>
      <c r="OU99" s="58"/>
      <c r="OV99" s="58"/>
      <c r="OW99" s="58"/>
      <c r="OX99" s="58"/>
      <c r="OY99" s="58"/>
      <c r="OZ99" s="58"/>
      <c r="PA99" s="58"/>
      <c r="PB99" s="58"/>
      <c r="PC99" s="58"/>
      <c r="PD99" s="58"/>
      <c r="PE99" s="58"/>
      <c r="PF99" s="58"/>
      <c r="PG99" s="58"/>
      <c r="PH99" s="58"/>
      <c r="PI99" s="58"/>
      <c r="PJ99" s="58"/>
      <c r="PK99" s="58"/>
      <c r="PL99" s="58"/>
      <c r="PM99" s="58"/>
      <c r="PN99" s="58"/>
      <c r="PO99" s="58"/>
      <c r="PP99" s="58"/>
      <c r="PQ99" s="58"/>
      <c r="PR99" s="58"/>
      <c r="PS99" s="58"/>
      <c r="PT99" s="58"/>
      <c r="PU99" s="58"/>
      <c r="PV99" s="58"/>
      <c r="PW99" s="58"/>
      <c r="PX99" s="58"/>
      <c r="PY99" s="58"/>
      <c r="PZ99" s="58"/>
      <c r="QA99" s="58"/>
      <c r="QB99" s="58"/>
      <c r="QC99" s="58"/>
      <c r="QD99" s="58"/>
      <c r="QE99" s="58"/>
      <c r="QF99" s="58"/>
      <c r="QG99" s="58"/>
      <c r="QH99" s="58"/>
      <c r="QI99" s="58"/>
      <c r="QJ99" s="58"/>
      <c r="QK99" s="58"/>
      <c r="QL99" s="58"/>
      <c r="QM99" s="58"/>
      <c r="QN99" s="58"/>
      <c r="QO99" s="58"/>
      <c r="QP99" s="58"/>
      <c r="QQ99" s="58"/>
      <c r="QR99" s="58"/>
      <c r="QS99" s="58"/>
      <c r="QT99" s="58"/>
      <c r="QU99" s="58"/>
      <c r="QV99" s="58"/>
      <c r="QW99" s="58"/>
      <c r="QX99" s="58"/>
      <c r="QY99" s="58"/>
      <c r="QZ99" s="58"/>
      <c r="RA99" s="58"/>
      <c r="RB99" s="58"/>
      <c r="RC99" s="58"/>
      <c r="RD99" s="58"/>
      <c r="RE99" s="58"/>
      <c r="RF99" s="58"/>
      <c r="RG99" s="58"/>
      <c r="RH99" s="58"/>
      <c r="RI99" s="58"/>
      <c r="RJ99" s="58"/>
      <c r="RK99" s="58"/>
      <c r="RL99" s="58"/>
      <c r="RM99" s="58"/>
      <c r="RN99" s="58"/>
      <c r="RO99" s="58"/>
      <c r="RP99" s="58"/>
      <c r="RQ99" s="58"/>
      <c r="RR99" s="58"/>
      <c r="RS99" s="58"/>
      <c r="RT99" s="58"/>
      <c r="RU99" s="58"/>
      <c r="RV99" s="58"/>
      <c r="RW99" s="58"/>
      <c r="RX99" s="58"/>
      <c r="RY99" s="58"/>
      <c r="RZ99" s="58"/>
      <c r="SA99" s="58"/>
      <c r="SB99" s="58"/>
      <c r="SC99" s="58"/>
      <c r="SD99" s="58"/>
      <c r="SE99" s="58"/>
      <c r="SF99" s="58"/>
      <c r="SG99" s="58"/>
      <c r="SH99" s="58"/>
      <c r="SI99" s="58"/>
      <c r="SJ99" s="58"/>
      <c r="SK99" s="58"/>
      <c r="SL99" s="58"/>
      <c r="SM99" s="58"/>
      <c r="SN99" s="58"/>
      <c r="SO99" s="58"/>
      <c r="SP99" s="58"/>
      <c r="SQ99" s="58"/>
      <c r="SR99" s="58"/>
      <c r="SS99" s="58"/>
      <c r="ST99" s="58"/>
      <c r="SU99" s="58"/>
      <c r="SV99" s="58"/>
      <c r="SW99" s="58"/>
      <c r="SX99" s="58"/>
      <c r="SY99" s="58"/>
      <c r="SZ99" s="58"/>
      <c r="TA99" s="58"/>
      <c r="TB99" s="58"/>
      <c r="TC99" s="58"/>
      <c r="TD99" s="58"/>
      <c r="TE99" s="58"/>
      <c r="TF99" s="58"/>
      <c r="TG99" s="58"/>
      <c r="TH99" s="58"/>
      <c r="TI99" s="58"/>
      <c r="TJ99" s="58"/>
      <c r="TK99" s="58"/>
      <c r="TL99" s="58"/>
      <c r="TM99" s="58"/>
      <c r="TN99" s="58"/>
      <c r="TO99" s="58"/>
      <c r="TP99" s="58"/>
      <c r="TQ99" s="58"/>
      <c r="TR99" s="58"/>
      <c r="TS99" s="58"/>
      <c r="TT99" s="58"/>
      <c r="TU99" s="58"/>
      <c r="TV99" s="58"/>
      <c r="TW99" s="58"/>
      <c r="TX99" s="58"/>
      <c r="TY99" s="58"/>
      <c r="TZ99" s="58"/>
      <c r="UA99" s="58"/>
      <c r="UB99" s="58"/>
      <c r="UC99" s="58"/>
      <c r="UD99" s="58"/>
      <c r="UE99" s="58"/>
      <c r="UF99" s="58"/>
      <c r="UG99" s="58"/>
      <c r="UH99" s="58"/>
      <c r="UI99" s="58"/>
      <c r="UJ99" s="58"/>
      <c r="UK99" s="58"/>
      <c r="UL99" s="58"/>
      <c r="UM99" s="58"/>
      <c r="UN99" s="58"/>
      <c r="UO99" s="58"/>
      <c r="UP99" s="58"/>
      <c r="UQ99" s="58"/>
      <c r="UR99" s="58"/>
      <c r="US99" s="58"/>
      <c r="UT99" s="58"/>
      <c r="UU99" s="58"/>
      <c r="UV99" s="58"/>
      <c r="UW99" s="58"/>
      <c r="UX99" s="58"/>
      <c r="UY99" s="58"/>
      <c r="UZ99" s="58"/>
      <c r="VA99" s="58"/>
      <c r="VB99" s="58"/>
      <c r="VC99" s="58"/>
      <c r="VD99" s="58"/>
      <c r="VE99" s="58"/>
      <c r="VF99" s="58"/>
      <c r="VG99" s="58"/>
      <c r="VH99" s="58"/>
      <c r="VI99" s="58"/>
      <c r="VJ99" s="58"/>
      <c r="VK99" s="58"/>
      <c r="VL99" s="58"/>
      <c r="VM99" s="58"/>
      <c r="VN99" s="58"/>
      <c r="VO99" s="58"/>
      <c r="VP99" s="58"/>
      <c r="VQ99" s="58"/>
      <c r="VR99" s="58"/>
      <c r="VS99" s="58"/>
      <c r="VT99" s="58"/>
      <c r="VU99" s="58"/>
      <c r="VV99" s="58"/>
      <c r="VW99" s="58"/>
      <c r="VX99" s="58"/>
      <c r="VY99" s="58"/>
      <c r="VZ99" s="58"/>
      <c r="WA99" s="58"/>
      <c r="WB99" s="58"/>
      <c r="WC99" s="58"/>
      <c r="WD99" s="58"/>
      <c r="WE99" s="58"/>
      <c r="WF99" s="58"/>
      <c r="WG99" s="58"/>
      <c r="WH99" s="58"/>
      <c r="WI99" s="58"/>
      <c r="WJ99" s="58"/>
      <c r="WK99" s="58"/>
      <c r="WL99" s="58"/>
      <c r="WM99" s="58"/>
      <c r="WN99" s="58"/>
      <c r="WO99" s="58"/>
      <c r="WP99" s="58"/>
      <c r="WQ99" s="58"/>
      <c r="WR99" s="58"/>
      <c r="WS99" s="58"/>
      <c r="WT99" s="58"/>
      <c r="WU99" s="58"/>
      <c r="WV99" s="58"/>
      <c r="WW99" s="58"/>
      <c r="WX99" s="58"/>
      <c r="WY99" s="58"/>
      <c r="WZ99" s="58"/>
      <c r="XA99" s="58"/>
      <c r="XB99" s="58"/>
      <c r="XC99" s="58"/>
      <c r="XD99" s="58"/>
      <c r="XE99" s="58"/>
      <c r="XF99" s="58"/>
      <c r="XG99" s="58"/>
      <c r="XH99" s="58"/>
      <c r="XI99" s="58"/>
      <c r="XJ99" s="58"/>
      <c r="XK99" s="58"/>
      <c r="XL99" s="58"/>
      <c r="XM99" s="58"/>
      <c r="XN99" s="58"/>
      <c r="XO99" s="58"/>
      <c r="XP99" s="58"/>
      <c r="XQ99" s="58"/>
      <c r="XR99" s="58"/>
      <c r="XS99" s="58"/>
      <c r="XT99" s="58"/>
      <c r="XU99" s="58"/>
      <c r="XV99" s="58"/>
      <c r="XW99" s="58"/>
      <c r="XX99" s="58"/>
      <c r="XY99" s="58"/>
      <c r="XZ99" s="58"/>
      <c r="YA99" s="58"/>
      <c r="YB99" s="58"/>
      <c r="YC99" s="58"/>
      <c r="YD99" s="58"/>
      <c r="YE99" s="58"/>
      <c r="YF99" s="58"/>
      <c r="YG99" s="58"/>
      <c r="YH99" s="58"/>
      <c r="YI99" s="58"/>
      <c r="YJ99" s="58"/>
      <c r="YK99" s="58"/>
      <c r="YL99" s="58"/>
      <c r="YM99" s="58"/>
      <c r="YN99" s="58"/>
      <c r="YO99" s="58"/>
      <c r="YP99" s="58"/>
      <c r="YQ99" s="58"/>
      <c r="YR99" s="58"/>
      <c r="YS99" s="58"/>
      <c r="YT99" s="58"/>
      <c r="YU99" s="58"/>
      <c r="YV99" s="58"/>
      <c r="YW99" s="58"/>
      <c r="YX99" s="58"/>
      <c r="YY99" s="58"/>
      <c r="YZ99" s="58"/>
      <c r="ZA99" s="58"/>
      <c r="ZB99" s="58"/>
      <c r="ZC99" s="58"/>
      <c r="ZD99" s="58"/>
      <c r="ZE99" s="58"/>
      <c r="ZF99" s="58"/>
      <c r="ZG99" s="58"/>
      <c r="ZH99" s="58"/>
      <c r="ZI99" s="58"/>
      <c r="ZJ99" s="58"/>
      <c r="ZK99" s="58"/>
      <c r="ZL99" s="58"/>
      <c r="ZM99" s="58"/>
      <c r="ZN99" s="58"/>
      <c r="ZO99" s="58"/>
      <c r="ZP99" s="58"/>
      <c r="ZQ99" s="58"/>
      <c r="ZR99" s="58"/>
      <c r="ZS99" s="58"/>
      <c r="ZT99" s="58"/>
      <c r="ZU99" s="58"/>
      <c r="ZV99" s="58"/>
      <c r="ZW99" s="58"/>
      <c r="ZX99" s="58"/>
      <c r="ZY99" s="58"/>
      <c r="ZZ99" s="58"/>
      <c r="AAA99" s="58"/>
      <c r="AAB99" s="58"/>
      <c r="AAC99" s="58"/>
      <c r="AAD99" s="58"/>
      <c r="AAE99" s="58"/>
      <c r="AAF99" s="58"/>
      <c r="AAG99" s="58"/>
      <c r="AAH99" s="58"/>
      <c r="AAI99" s="58"/>
      <c r="AAJ99" s="58"/>
      <c r="AAK99" s="58"/>
      <c r="AAL99" s="58"/>
      <c r="AAM99" s="58"/>
      <c r="AAN99" s="58"/>
      <c r="AAO99" s="58"/>
      <c r="AAP99" s="58"/>
      <c r="AAQ99" s="58"/>
      <c r="AAR99" s="58"/>
      <c r="AAS99" s="58"/>
      <c r="AAT99" s="58"/>
      <c r="AAU99" s="58"/>
      <c r="AAV99" s="58"/>
      <c r="AAW99" s="58"/>
      <c r="AAX99" s="58"/>
      <c r="AAY99" s="58"/>
      <c r="AAZ99" s="58"/>
      <c r="ABA99" s="58"/>
      <c r="ABB99" s="58"/>
      <c r="ABC99" s="58"/>
      <c r="ABD99" s="58"/>
      <c r="ABE99" s="58"/>
      <c r="ABF99" s="58"/>
      <c r="ABG99" s="58"/>
      <c r="ABH99" s="58"/>
      <c r="ABI99" s="58"/>
      <c r="ABJ99" s="58"/>
      <c r="ABK99" s="58"/>
      <c r="ABL99" s="58"/>
      <c r="ABM99" s="58"/>
      <c r="ABN99" s="58"/>
      <c r="ABO99" s="58"/>
      <c r="ABP99" s="58"/>
      <c r="ABQ99" s="58"/>
      <c r="ABR99" s="58"/>
      <c r="ABS99" s="58"/>
      <c r="ABT99" s="58"/>
      <c r="ABU99" s="58"/>
      <c r="ABV99" s="58"/>
      <c r="ABW99" s="58"/>
      <c r="ABX99" s="58"/>
      <c r="ABY99" s="58"/>
      <c r="ABZ99" s="58"/>
      <c r="ACA99" s="58"/>
      <c r="ACB99" s="58"/>
      <c r="ACC99" s="58"/>
      <c r="ACD99" s="58"/>
      <c r="ACE99" s="58"/>
      <c r="ACF99" s="58"/>
      <c r="ACG99" s="58"/>
      <c r="ACH99" s="58"/>
      <c r="ACI99" s="58"/>
      <c r="ACJ99" s="58"/>
      <c r="ACK99" s="58"/>
      <c r="ACL99" s="58"/>
      <c r="ACM99" s="58"/>
      <c r="ACN99" s="58"/>
      <c r="ACO99" s="58"/>
      <c r="ACP99" s="58"/>
      <c r="ACQ99" s="58"/>
      <c r="ACR99" s="58"/>
      <c r="ACS99" s="58"/>
      <c r="ACT99" s="58"/>
      <c r="ACU99" s="58"/>
      <c r="ACV99" s="58"/>
      <c r="ACW99" s="58"/>
      <c r="ACX99" s="58"/>
      <c r="ACY99" s="58"/>
      <c r="ACZ99" s="58"/>
      <c r="ADA99" s="58"/>
      <c r="ADB99" s="58"/>
      <c r="ADC99" s="58"/>
      <c r="ADD99" s="58"/>
      <c r="ADE99" s="58"/>
      <c r="ADF99" s="58"/>
      <c r="ADG99" s="58"/>
      <c r="ADH99" s="58"/>
      <c r="ADI99" s="58"/>
      <c r="ADJ99" s="58"/>
      <c r="ADK99" s="58"/>
      <c r="ADL99" s="58"/>
      <c r="ADM99" s="58"/>
      <c r="ADN99" s="58"/>
      <c r="ADO99" s="58"/>
      <c r="ADP99" s="58"/>
      <c r="ADQ99" s="58"/>
      <c r="ADR99" s="58"/>
      <c r="ADS99" s="58"/>
      <c r="ADT99" s="58"/>
      <c r="ADU99" s="58"/>
      <c r="ADV99" s="58"/>
      <c r="ADW99" s="58"/>
      <c r="ADX99" s="58"/>
      <c r="ADY99" s="58"/>
      <c r="ADZ99" s="58"/>
      <c r="AEA99" s="58"/>
      <c r="AEB99" s="58"/>
      <c r="AEC99" s="58"/>
      <c r="AED99" s="58"/>
      <c r="AEE99" s="58"/>
      <c r="AEF99" s="58"/>
      <c r="AEG99" s="58"/>
      <c r="AEH99" s="58"/>
      <c r="AEI99" s="58"/>
      <c r="AEJ99" s="58"/>
      <c r="AEK99" s="58"/>
      <c r="AEL99" s="58"/>
      <c r="AEM99" s="58"/>
      <c r="AEN99" s="58"/>
      <c r="AEO99" s="58"/>
      <c r="AEP99" s="58"/>
      <c r="AEQ99" s="58"/>
      <c r="AER99" s="58"/>
      <c r="AES99" s="58"/>
      <c r="AET99" s="58"/>
      <c r="AEU99" s="58"/>
      <c r="AEV99" s="58"/>
      <c r="AEW99" s="58"/>
      <c r="AEX99" s="58"/>
      <c r="AEY99" s="58"/>
      <c r="AEZ99" s="58"/>
      <c r="AFA99" s="58"/>
      <c r="AFB99" s="58"/>
      <c r="AFC99" s="58"/>
      <c r="AFD99" s="58"/>
      <c r="AFE99" s="58"/>
      <c r="AFF99" s="58"/>
      <c r="AFG99" s="58"/>
      <c r="AFH99" s="58"/>
      <c r="AFI99" s="58"/>
      <c r="AFJ99" s="58"/>
      <c r="AFK99" s="58"/>
      <c r="AFL99" s="58"/>
      <c r="AFM99" s="58"/>
      <c r="AFN99" s="58"/>
      <c r="AFO99" s="58"/>
      <c r="AFP99" s="58"/>
      <c r="AFQ99" s="58"/>
      <c r="AFR99" s="58"/>
      <c r="AFS99" s="58"/>
      <c r="AFT99" s="58"/>
      <c r="AFU99" s="58"/>
      <c r="AFV99" s="58"/>
      <c r="AFW99" s="58"/>
      <c r="AFX99" s="58"/>
      <c r="AFY99" s="58"/>
      <c r="AFZ99" s="58"/>
      <c r="AGA99" s="58"/>
      <c r="AGB99" s="58"/>
      <c r="AGC99" s="58"/>
      <c r="AGD99" s="58"/>
      <c r="AGE99" s="58"/>
      <c r="AGF99" s="58"/>
      <c r="AGG99" s="58"/>
      <c r="AGH99" s="58"/>
      <c r="AGI99" s="58"/>
      <c r="AGJ99" s="58"/>
      <c r="AGK99" s="58"/>
      <c r="AGL99" s="58"/>
      <c r="AGM99" s="58"/>
      <c r="AGN99" s="58"/>
      <c r="AGO99" s="58"/>
      <c r="AGP99" s="58"/>
      <c r="AGQ99" s="58"/>
      <c r="AGR99" s="58"/>
      <c r="AGS99" s="58"/>
      <c r="AGT99" s="58"/>
      <c r="AGU99" s="58"/>
      <c r="AGV99" s="58"/>
      <c r="AGW99" s="58"/>
      <c r="AGX99" s="58"/>
      <c r="AGY99" s="58"/>
      <c r="AGZ99" s="58"/>
      <c r="AHA99" s="58"/>
      <c r="AHB99" s="58"/>
      <c r="AHC99" s="58"/>
      <c r="AHD99" s="58"/>
      <c r="AHE99" s="58"/>
      <c r="AHF99" s="58"/>
      <c r="AHG99" s="58"/>
      <c r="AHH99" s="58"/>
      <c r="AHI99" s="58"/>
      <c r="AHJ99" s="58"/>
      <c r="AHK99" s="58"/>
      <c r="AHL99" s="58"/>
      <c r="AHM99" s="58"/>
      <c r="AHN99" s="58"/>
      <c r="AHO99" s="58"/>
      <c r="AHP99" s="58"/>
      <c r="AHQ99" s="58"/>
      <c r="AHR99" s="58"/>
      <c r="AHS99" s="58"/>
      <c r="AHT99" s="58"/>
      <c r="AHU99" s="58"/>
      <c r="AHV99" s="58"/>
      <c r="AHW99" s="58"/>
      <c r="AHX99" s="58"/>
      <c r="AHY99" s="58"/>
      <c r="AHZ99" s="58"/>
      <c r="AIA99" s="58"/>
      <c r="AIB99" s="58"/>
      <c r="AIC99" s="58"/>
      <c r="AID99" s="58"/>
      <c r="AIE99" s="58"/>
      <c r="AIF99" s="58"/>
      <c r="AIG99" s="58"/>
      <c r="AIH99" s="58"/>
      <c r="AII99" s="58"/>
      <c r="AIJ99" s="58"/>
      <c r="AIK99" s="58"/>
      <c r="AIL99" s="58"/>
      <c r="AIM99" s="58"/>
      <c r="AIN99" s="58"/>
      <c r="AIO99" s="58"/>
      <c r="AIP99" s="58"/>
      <c r="AIQ99" s="58"/>
      <c r="AIR99" s="58"/>
      <c r="AIS99" s="58"/>
      <c r="AIT99" s="58"/>
      <c r="AIU99" s="58"/>
      <c r="AIV99" s="58"/>
      <c r="AIW99" s="58"/>
      <c r="AIX99" s="58"/>
      <c r="AIY99" s="58"/>
      <c r="AIZ99" s="58"/>
      <c r="AJA99" s="58"/>
      <c r="AJB99" s="58"/>
      <c r="AJC99" s="58"/>
      <c r="AJD99" s="58"/>
      <c r="AJE99" s="58"/>
      <c r="AJF99" s="58"/>
      <c r="AJG99" s="58"/>
      <c r="AJH99" s="58"/>
      <c r="AJI99" s="58"/>
      <c r="AJJ99" s="58"/>
      <c r="AJK99" s="58"/>
      <c r="AJL99" s="58"/>
      <c r="AJM99" s="58"/>
      <c r="AJN99" s="58"/>
      <c r="AJO99" s="58"/>
      <c r="AJP99" s="58"/>
      <c r="AJQ99" s="58"/>
      <c r="AJR99" s="58"/>
      <c r="AJS99" s="58"/>
      <c r="AJT99" s="58"/>
      <c r="AJU99" s="58"/>
      <c r="AJV99" s="58"/>
      <c r="AJW99" s="58"/>
      <c r="AJX99" s="58"/>
      <c r="AJY99" s="58"/>
      <c r="AJZ99" s="58"/>
      <c r="AKA99" s="58"/>
      <c r="AKB99" s="58"/>
      <c r="AKC99" s="58"/>
      <c r="AKD99" s="58"/>
      <c r="AKE99" s="58"/>
      <c r="AKF99" s="58"/>
      <c r="AKG99" s="58"/>
      <c r="AKH99" s="58"/>
      <c r="AKI99" s="58"/>
      <c r="AKJ99" s="58"/>
      <c r="AKK99" s="58"/>
      <c r="AKL99" s="58"/>
      <c r="AKM99" s="58"/>
      <c r="AKN99" s="58"/>
      <c r="AKO99" s="58"/>
      <c r="AKP99" s="58"/>
      <c r="AKQ99" s="58"/>
      <c r="AKR99" s="58"/>
      <c r="AKS99" s="58"/>
      <c r="AKT99" s="58"/>
      <c r="AKU99" s="58"/>
      <c r="AKV99" s="58"/>
      <c r="AKW99" s="58"/>
      <c r="AKX99" s="58"/>
      <c r="AKY99" s="58"/>
      <c r="AKZ99" s="58"/>
      <c r="ALA99" s="58"/>
      <c r="ALB99" s="58"/>
      <c r="ALC99" s="58"/>
      <c r="ALD99" s="58"/>
      <c r="ALE99" s="58"/>
      <c r="ALF99" s="58"/>
      <c r="ALG99" s="58"/>
      <c r="ALH99" s="58"/>
      <c r="ALI99" s="58"/>
      <c r="ALJ99" s="58"/>
      <c r="ALK99" s="58"/>
      <c r="ALL99" s="58"/>
      <c r="ALM99" s="58"/>
      <c r="ALN99" s="58"/>
      <c r="ALO99" s="58"/>
      <c r="ALP99" s="58"/>
      <c r="ALQ99" s="58"/>
      <c r="ALR99" s="58"/>
      <c r="ALS99" s="58"/>
      <c r="ALT99" s="58"/>
      <c r="ALU99" s="58"/>
      <c r="ALV99" s="58"/>
      <c r="ALW99" s="58"/>
      <c r="ALX99" s="58"/>
      <c r="ALY99" s="58"/>
      <c r="ALZ99" s="58"/>
      <c r="AMA99" s="58"/>
      <c r="AMB99" s="58"/>
      <c r="AMC99" s="58"/>
      <c r="AMD99" s="58"/>
      <c r="AME99" s="58"/>
      <c r="AMF99" s="58"/>
      <c r="AMG99" s="58"/>
      <c r="AMH99" s="58"/>
      <c r="AMI99" s="58"/>
      <c r="AMJ99" s="58"/>
      <c r="AMK99" s="58"/>
      <c r="AML99" s="58"/>
      <c r="AMM99" s="58"/>
      <c r="AMN99" s="58"/>
      <c r="AMO99" s="58"/>
      <c r="AMP99" s="58"/>
      <c r="AMQ99" s="58"/>
      <c r="AMR99" s="58"/>
      <c r="AMS99" s="58"/>
      <c r="AMT99" s="58"/>
      <c r="AMU99" s="58"/>
      <c r="AMV99" s="58"/>
      <c r="AMW99" s="58"/>
      <c r="AMX99" s="58"/>
      <c r="AMY99" s="58"/>
      <c r="AMZ99" s="58"/>
      <c r="ANA99" s="58"/>
      <c r="ANB99" s="58"/>
      <c r="ANC99" s="58"/>
      <c r="AND99" s="58"/>
      <c r="ANE99" s="58"/>
      <c r="ANF99" s="58"/>
      <c r="ANG99" s="58"/>
      <c r="ANH99" s="58"/>
      <c r="ANI99" s="58"/>
      <c r="ANJ99" s="58"/>
      <c r="ANK99" s="58"/>
      <c r="ANL99" s="58"/>
      <c r="ANM99" s="58"/>
      <c r="ANN99" s="58"/>
      <c r="ANO99" s="58"/>
      <c r="ANP99" s="58"/>
      <c r="ANQ99" s="58"/>
      <c r="ANR99" s="58"/>
      <c r="ANS99" s="58"/>
      <c r="ANT99" s="58"/>
      <c r="ANU99" s="58"/>
      <c r="ANV99" s="58"/>
      <c r="ANW99" s="58"/>
      <c r="ANX99" s="58"/>
      <c r="ANY99" s="58"/>
      <c r="ANZ99" s="58"/>
      <c r="AOA99" s="58"/>
      <c r="AOB99" s="58"/>
      <c r="AOC99" s="58"/>
      <c r="AOD99" s="58"/>
      <c r="AOE99" s="58"/>
      <c r="AOF99" s="58"/>
      <c r="AOG99" s="58"/>
      <c r="AOH99" s="58"/>
      <c r="AOI99" s="58"/>
      <c r="AOJ99" s="58"/>
      <c r="AOK99" s="58"/>
      <c r="AOL99" s="58"/>
      <c r="AOM99" s="58"/>
      <c r="AON99" s="58"/>
      <c r="AOO99" s="58"/>
      <c r="AOP99" s="58"/>
      <c r="AOQ99" s="58"/>
      <c r="AOR99" s="58"/>
      <c r="AOS99" s="58"/>
      <c r="AOT99" s="58"/>
      <c r="AOU99" s="58"/>
      <c r="AOV99" s="58"/>
      <c r="AOW99" s="58"/>
      <c r="AOX99" s="58"/>
      <c r="AOY99" s="58"/>
      <c r="AOZ99" s="58"/>
      <c r="APA99" s="58"/>
      <c r="APB99" s="58"/>
      <c r="APC99" s="58"/>
      <c r="APD99" s="58"/>
      <c r="APE99" s="58"/>
      <c r="APF99" s="58"/>
      <c r="APG99" s="58"/>
      <c r="APH99" s="58"/>
      <c r="API99" s="58"/>
      <c r="APJ99" s="58"/>
      <c r="APK99" s="58"/>
      <c r="APL99" s="58"/>
      <c r="APM99" s="58"/>
      <c r="APN99" s="58"/>
      <c r="APO99" s="58"/>
      <c r="APP99" s="58"/>
      <c r="APQ99" s="58"/>
      <c r="APR99" s="58"/>
      <c r="APS99" s="58"/>
      <c r="APT99" s="58"/>
      <c r="APU99" s="58"/>
      <c r="APV99" s="58"/>
      <c r="APW99" s="58"/>
      <c r="APX99" s="58"/>
      <c r="APY99" s="58"/>
      <c r="APZ99" s="58"/>
      <c r="AQA99" s="58"/>
      <c r="AQB99" s="58"/>
      <c r="AQC99" s="58"/>
      <c r="AQD99" s="58"/>
      <c r="AQE99" s="58"/>
      <c r="AQF99" s="58"/>
      <c r="AQG99" s="58"/>
      <c r="AQH99" s="58"/>
      <c r="AQI99" s="58"/>
      <c r="AQJ99" s="58"/>
      <c r="AQK99" s="58"/>
      <c r="AQL99" s="58"/>
      <c r="AQM99" s="58"/>
      <c r="AQN99" s="58"/>
      <c r="AQO99" s="58"/>
      <c r="AQP99" s="58"/>
      <c r="AQQ99" s="58"/>
      <c r="AQR99" s="58"/>
      <c r="AQS99" s="58"/>
      <c r="AQT99" s="58"/>
      <c r="AQU99" s="58"/>
      <c r="AQV99" s="58"/>
      <c r="AQW99" s="58"/>
      <c r="AQX99" s="58"/>
      <c r="AQY99" s="58"/>
      <c r="AQZ99" s="58"/>
      <c r="ARA99" s="58"/>
      <c r="ARB99" s="58"/>
      <c r="ARC99" s="58"/>
      <c r="ARD99" s="58"/>
      <c r="ARE99" s="58"/>
      <c r="ARF99" s="58"/>
      <c r="ARG99" s="58"/>
      <c r="ARH99" s="58"/>
      <c r="ARI99" s="58"/>
      <c r="ARJ99" s="58"/>
      <c r="ARK99" s="58"/>
      <c r="ARL99" s="58"/>
      <c r="ARM99" s="58"/>
      <c r="ARN99" s="58"/>
      <c r="ARO99" s="58"/>
      <c r="ARP99" s="58"/>
      <c r="ARQ99" s="58"/>
      <c r="ARR99" s="58"/>
      <c r="ARS99" s="58"/>
      <c r="ART99" s="58"/>
      <c r="ARU99" s="58"/>
      <c r="ARV99" s="58"/>
      <c r="ARW99" s="58"/>
      <c r="ARX99" s="58"/>
      <c r="ARY99" s="58"/>
      <c r="ARZ99" s="58"/>
      <c r="ASA99" s="58"/>
      <c r="ASB99" s="58"/>
      <c r="ASC99" s="58"/>
      <c r="ASD99" s="58"/>
      <c r="ASE99" s="58"/>
      <c r="ASF99" s="58"/>
      <c r="ASG99" s="58"/>
      <c r="ASH99" s="58"/>
      <c r="ASI99" s="58"/>
      <c r="ASJ99" s="58"/>
      <c r="ASK99" s="58"/>
      <c r="ASL99" s="58"/>
      <c r="ASM99" s="58"/>
      <c r="ASN99" s="58"/>
      <c r="ASO99" s="58"/>
      <c r="ASP99" s="58"/>
      <c r="ASQ99" s="58"/>
      <c r="ASR99" s="58"/>
      <c r="ASS99" s="58"/>
      <c r="AST99" s="58"/>
      <c r="ASU99" s="58"/>
      <c r="ASV99" s="58"/>
      <c r="ASW99" s="58"/>
      <c r="ASX99" s="58"/>
      <c r="ASY99" s="58"/>
      <c r="ASZ99" s="58"/>
      <c r="ATA99" s="58"/>
      <c r="ATB99" s="58"/>
      <c r="ATC99" s="58"/>
      <c r="ATD99" s="58"/>
      <c r="ATE99" s="58"/>
      <c r="ATF99" s="58"/>
      <c r="ATG99" s="58"/>
      <c r="ATH99" s="58"/>
      <c r="ATI99" s="58"/>
      <c r="ATJ99" s="58"/>
      <c r="ATK99" s="58"/>
      <c r="ATL99" s="58"/>
      <c r="ATM99" s="58"/>
      <c r="ATN99" s="58"/>
      <c r="ATO99" s="58"/>
      <c r="ATP99" s="58"/>
      <c r="ATQ99" s="58"/>
      <c r="ATR99" s="58"/>
      <c r="ATS99" s="58"/>
      <c r="ATT99" s="58"/>
      <c r="ATU99" s="58"/>
      <c r="ATV99" s="58"/>
      <c r="ATW99" s="58"/>
      <c r="ATX99" s="58"/>
      <c r="ATY99" s="58"/>
      <c r="ATZ99" s="58"/>
      <c r="AUA99" s="58"/>
      <c r="AUB99" s="58"/>
      <c r="AUC99" s="58"/>
      <c r="AUD99" s="58"/>
      <c r="AUE99" s="58"/>
      <c r="AUF99" s="58"/>
      <c r="AUG99" s="58"/>
      <c r="AUH99" s="58"/>
      <c r="AUI99" s="58"/>
      <c r="AUJ99" s="58"/>
      <c r="AUK99" s="58"/>
      <c r="AUL99" s="58"/>
      <c r="AUM99" s="58"/>
      <c r="AUN99" s="58"/>
      <c r="AUO99" s="58"/>
      <c r="AUP99" s="58"/>
      <c r="AUQ99" s="58"/>
      <c r="AUR99" s="58"/>
      <c r="AUS99" s="58"/>
      <c r="AUT99" s="58"/>
      <c r="AUU99" s="58"/>
      <c r="AUV99" s="58"/>
      <c r="AUW99" s="58"/>
      <c r="AUX99" s="58"/>
      <c r="AUY99" s="58"/>
      <c r="AUZ99" s="58"/>
      <c r="AVA99" s="58"/>
      <c r="AVB99" s="58"/>
      <c r="AVC99" s="58"/>
      <c r="AVD99" s="58"/>
      <c r="AVE99" s="58"/>
      <c r="AVF99" s="58"/>
      <c r="AVG99" s="58"/>
      <c r="AVH99" s="58"/>
      <c r="AVI99" s="58"/>
      <c r="AVJ99" s="58"/>
      <c r="AVK99" s="58"/>
      <c r="AVL99" s="58"/>
      <c r="AVM99" s="58"/>
      <c r="AVN99" s="58"/>
      <c r="AVO99" s="58"/>
      <c r="AVP99" s="58"/>
      <c r="AVQ99" s="58"/>
      <c r="AVR99" s="58"/>
      <c r="AVS99" s="58"/>
      <c r="AVT99" s="58"/>
      <c r="AVU99" s="58"/>
      <c r="AVV99" s="58"/>
      <c r="AVW99" s="58"/>
      <c r="AVX99" s="58"/>
      <c r="AVY99" s="58"/>
      <c r="AVZ99" s="58"/>
      <c r="AWA99" s="58"/>
      <c r="AWB99" s="58"/>
      <c r="AWC99" s="58"/>
      <c r="AWD99" s="58"/>
      <c r="AWE99" s="58"/>
      <c r="AWF99" s="58"/>
      <c r="AWG99" s="58"/>
      <c r="AWH99" s="58"/>
      <c r="AWI99" s="58"/>
      <c r="AWJ99" s="58"/>
      <c r="AWK99" s="58"/>
      <c r="AWL99" s="58"/>
      <c r="AWM99" s="58"/>
      <c r="AWN99" s="58"/>
      <c r="AWO99" s="58"/>
      <c r="AWP99" s="58"/>
      <c r="AWQ99" s="58"/>
      <c r="AWR99" s="58"/>
      <c r="AWS99" s="58"/>
      <c r="AWT99" s="58"/>
      <c r="AWU99" s="58"/>
      <c r="AWV99" s="58"/>
      <c r="AWW99" s="58"/>
      <c r="AWX99" s="58"/>
      <c r="AWY99" s="58"/>
      <c r="AWZ99" s="58"/>
      <c r="AXA99" s="58"/>
      <c r="AXB99" s="58"/>
      <c r="AXC99" s="58"/>
      <c r="AXD99" s="58"/>
      <c r="AXE99" s="58"/>
      <c r="AXF99" s="58"/>
      <c r="AXG99" s="58"/>
      <c r="AXH99" s="58"/>
      <c r="AXI99" s="58"/>
      <c r="AXJ99" s="58"/>
      <c r="AXK99" s="58"/>
      <c r="AXL99" s="58"/>
      <c r="AXM99" s="58"/>
      <c r="AXN99" s="58"/>
      <c r="AXO99" s="58"/>
      <c r="AXP99" s="58"/>
      <c r="AXQ99" s="58"/>
      <c r="AXR99" s="58"/>
      <c r="AXS99" s="58"/>
      <c r="AXT99" s="58"/>
      <c r="AXU99" s="58"/>
      <c r="AXV99" s="58"/>
      <c r="AXW99" s="58"/>
      <c r="AXX99" s="58"/>
      <c r="AXY99" s="58"/>
      <c r="AXZ99" s="58"/>
      <c r="AYA99" s="58"/>
      <c r="AYB99" s="58"/>
      <c r="AYC99" s="58"/>
      <c r="AYD99" s="58"/>
      <c r="AYE99" s="58"/>
      <c r="AYF99" s="58"/>
      <c r="AYG99" s="58"/>
      <c r="AYH99" s="58"/>
      <c r="AYI99" s="58"/>
      <c r="AYJ99" s="58"/>
      <c r="AYK99" s="58"/>
      <c r="AYL99" s="58"/>
      <c r="AYM99" s="58"/>
      <c r="AYN99" s="58"/>
      <c r="AYO99" s="58"/>
      <c r="AYP99" s="58"/>
      <c r="AYQ99" s="58"/>
      <c r="AYR99" s="58"/>
      <c r="AYS99" s="58"/>
      <c r="AYT99" s="58"/>
      <c r="AYU99" s="58"/>
      <c r="AYV99" s="58"/>
      <c r="AYW99" s="58"/>
      <c r="AYX99" s="58"/>
      <c r="AYY99" s="58"/>
      <c r="AYZ99" s="58"/>
      <c r="AZA99" s="58"/>
      <c r="AZB99" s="58"/>
      <c r="AZC99" s="58"/>
      <c r="AZD99" s="58"/>
      <c r="AZE99" s="58"/>
      <c r="AZF99" s="58"/>
      <c r="AZG99" s="58"/>
      <c r="AZH99" s="58"/>
      <c r="AZI99" s="58"/>
      <c r="AZJ99" s="58"/>
      <c r="AZK99" s="58"/>
      <c r="AZL99" s="58"/>
      <c r="AZM99" s="58"/>
      <c r="AZN99" s="58"/>
      <c r="AZO99" s="58"/>
      <c r="AZP99" s="58"/>
      <c r="AZQ99" s="58"/>
      <c r="AZR99" s="58"/>
      <c r="AZS99" s="58"/>
      <c r="AZT99" s="58"/>
      <c r="AZU99" s="58"/>
      <c r="AZV99" s="58"/>
      <c r="AZW99" s="58"/>
      <c r="AZX99" s="58"/>
      <c r="AZY99" s="58"/>
      <c r="AZZ99" s="58"/>
      <c r="BAA99" s="58"/>
      <c r="BAB99" s="58"/>
      <c r="BAC99" s="58"/>
      <c r="BAD99" s="58"/>
      <c r="BAE99" s="58"/>
      <c r="BAF99" s="58"/>
      <c r="BAG99" s="58"/>
      <c r="BAH99" s="58"/>
      <c r="BAI99" s="58"/>
      <c r="BAJ99" s="58"/>
      <c r="BAK99" s="58"/>
      <c r="BAL99" s="58"/>
      <c r="BAM99" s="58"/>
      <c r="BAN99" s="58"/>
      <c r="BAO99" s="58"/>
      <c r="BAP99" s="58"/>
      <c r="BAQ99" s="58"/>
      <c r="BAR99" s="58"/>
      <c r="BAS99" s="58"/>
      <c r="BAT99" s="58"/>
      <c r="BAU99" s="58"/>
      <c r="BAV99" s="58"/>
      <c r="BAW99" s="58"/>
      <c r="BAX99" s="58"/>
      <c r="BAY99" s="58"/>
      <c r="BAZ99" s="58"/>
      <c r="BBA99" s="58"/>
      <c r="BBB99" s="58"/>
      <c r="BBC99" s="58"/>
      <c r="BBD99" s="58"/>
      <c r="BBE99" s="58"/>
      <c r="BBF99" s="58"/>
      <c r="BBG99" s="58"/>
      <c r="BBH99" s="58"/>
      <c r="BBI99" s="58"/>
      <c r="BBJ99" s="58"/>
      <c r="BBK99" s="58"/>
      <c r="BBL99" s="58"/>
      <c r="BBM99" s="58"/>
      <c r="BBN99" s="58"/>
      <c r="BBO99" s="58"/>
      <c r="BBP99" s="58"/>
      <c r="BBQ99" s="58"/>
      <c r="BBR99" s="58"/>
      <c r="BBS99" s="58"/>
      <c r="BBT99" s="58"/>
      <c r="BBU99" s="58"/>
      <c r="BBV99" s="58"/>
      <c r="BBW99" s="58"/>
      <c r="BBX99" s="58"/>
      <c r="BBY99" s="58"/>
      <c r="BBZ99" s="58"/>
      <c r="BCA99" s="58"/>
      <c r="BCB99" s="58"/>
      <c r="BCC99" s="58"/>
      <c r="BCD99" s="58"/>
      <c r="BCE99" s="58"/>
      <c r="BCF99" s="58"/>
      <c r="BCG99" s="58"/>
      <c r="BCH99" s="58"/>
      <c r="BCI99" s="58"/>
      <c r="BCJ99" s="58"/>
      <c r="BCK99" s="58"/>
      <c r="BCL99" s="58"/>
      <c r="BCM99" s="58"/>
      <c r="BCN99" s="58"/>
      <c r="BCO99" s="58"/>
      <c r="BCP99" s="58"/>
      <c r="BCQ99" s="58"/>
      <c r="BCR99" s="58"/>
      <c r="BCS99" s="58"/>
      <c r="BCT99" s="58"/>
      <c r="BCU99" s="58"/>
      <c r="BCV99" s="58"/>
      <c r="BCW99" s="58"/>
      <c r="BCX99" s="58"/>
      <c r="BCY99" s="58"/>
      <c r="BCZ99" s="58"/>
      <c r="BDA99" s="58"/>
      <c r="BDB99" s="58"/>
      <c r="BDC99" s="58"/>
      <c r="BDD99" s="58"/>
      <c r="BDE99" s="58"/>
      <c r="BDF99" s="58"/>
      <c r="BDG99" s="58"/>
      <c r="BDH99" s="58"/>
      <c r="BDI99" s="58"/>
      <c r="BDJ99" s="58"/>
      <c r="BDK99" s="58"/>
      <c r="BDL99" s="58"/>
      <c r="BDM99" s="58"/>
      <c r="BDN99" s="58"/>
      <c r="BDO99" s="58"/>
      <c r="BDP99" s="58"/>
      <c r="BDQ99" s="58"/>
      <c r="BDR99" s="58"/>
      <c r="BDS99" s="58"/>
      <c r="BDT99" s="58"/>
      <c r="BDU99" s="58"/>
      <c r="BDV99" s="58"/>
      <c r="BDW99" s="58"/>
      <c r="BDX99" s="58"/>
      <c r="BDY99" s="58"/>
      <c r="BDZ99" s="58"/>
      <c r="BEA99" s="58"/>
      <c r="BEB99" s="58"/>
      <c r="BEC99" s="58"/>
      <c r="BED99" s="58"/>
      <c r="BEE99" s="58"/>
      <c r="BEF99" s="58"/>
      <c r="BEG99" s="58"/>
      <c r="BEH99" s="58"/>
      <c r="BEI99" s="58"/>
      <c r="BEJ99" s="58"/>
      <c r="BEK99" s="58"/>
      <c r="BEL99" s="58"/>
      <c r="BEM99" s="58"/>
      <c r="BEN99" s="58"/>
      <c r="BEO99" s="58"/>
      <c r="BEP99" s="58"/>
      <c r="BEQ99" s="58"/>
      <c r="BER99" s="58"/>
      <c r="BES99" s="58"/>
      <c r="BET99" s="58"/>
      <c r="BEU99" s="58"/>
      <c r="BEV99" s="58"/>
      <c r="BEW99" s="58"/>
      <c r="BEX99" s="58"/>
      <c r="BEY99" s="58"/>
      <c r="BEZ99" s="58"/>
      <c r="BFA99" s="58"/>
      <c r="BFB99" s="58"/>
      <c r="BFC99" s="58"/>
      <c r="BFD99" s="58"/>
      <c r="BFE99" s="58"/>
      <c r="BFF99" s="58"/>
      <c r="BFG99" s="58"/>
      <c r="BFH99" s="58"/>
    </row>
    <row r="100" spans="1:1516" s="54" customFormat="1" ht="13.5">
      <c r="A100" s="109" t="s">
        <v>72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  <c r="IA100" s="58"/>
      <c r="IB100" s="58"/>
      <c r="IC100" s="58"/>
      <c r="ID100" s="58"/>
      <c r="IE100" s="58"/>
      <c r="IF100" s="58"/>
      <c r="IG100" s="58"/>
      <c r="IH100" s="58"/>
      <c r="II100" s="58"/>
      <c r="IJ100" s="58"/>
      <c r="IK100" s="58"/>
      <c r="IL100" s="58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  <c r="IW100" s="58"/>
      <c r="IX100" s="58"/>
      <c r="IY100" s="58"/>
      <c r="IZ100" s="58"/>
      <c r="JA100" s="58"/>
      <c r="JB100" s="58"/>
      <c r="JC100" s="58"/>
      <c r="JD100" s="58"/>
      <c r="JE100" s="58"/>
      <c r="JF100" s="58"/>
      <c r="JG100" s="58"/>
      <c r="JH100" s="58"/>
      <c r="JI100" s="58"/>
      <c r="JJ100" s="58"/>
      <c r="JK100" s="58"/>
      <c r="JL100" s="58"/>
      <c r="JM100" s="58"/>
      <c r="JN100" s="58"/>
      <c r="JO100" s="58"/>
      <c r="JP100" s="58"/>
      <c r="JQ100" s="58"/>
      <c r="JR100" s="58"/>
      <c r="JS100" s="58"/>
      <c r="JT100" s="58"/>
      <c r="JU100" s="58"/>
      <c r="JV100" s="58"/>
      <c r="JW100" s="58"/>
      <c r="JX100" s="58"/>
      <c r="JY100" s="58"/>
      <c r="JZ100" s="58"/>
      <c r="KA100" s="58"/>
      <c r="KB100" s="58"/>
      <c r="KC100" s="58"/>
      <c r="KD100" s="58"/>
      <c r="KE100" s="58"/>
      <c r="KF100" s="58"/>
      <c r="KG100" s="58"/>
      <c r="KH100" s="58"/>
      <c r="KI100" s="58"/>
      <c r="KJ100" s="58"/>
      <c r="KK100" s="58"/>
      <c r="KL100" s="58"/>
      <c r="KM100" s="58"/>
      <c r="KN100" s="58"/>
      <c r="KO100" s="58"/>
      <c r="KP100" s="58"/>
      <c r="KQ100" s="58"/>
      <c r="KR100" s="58"/>
      <c r="KS100" s="58"/>
      <c r="KT100" s="58"/>
      <c r="KU100" s="58"/>
      <c r="KV100" s="58"/>
      <c r="KW100" s="58"/>
      <c r="KX100" s="58"/>
      <c r="KY100" s="58"/>
      <c r="KZ100" s="58"/>
      <c r="LA100" s="58"/>
      <c r="LB100" s="58"/>
      <c r="LC100" s="58"/>
      <c r="LD100" s="58"/>
      <c r="LE100" s="58"/>
      <c r="LF100" s="58"/>
      <c r="LG100" s="58"/>
      <c r="LH100" s="58"/>
      <c r="LI100" s="58"/>
      <c r="LJ100" s="58"/>
      <c r="LK100" s="58"/>
      <c r="LL100" s="58"/>
      <c r="LM100" s="58"/>
      <c r="LN100" s="58"/>
      <c r="LO100" s="58"/>
      <c r="LP100" s="58"/>
      <c r="LQ100" s="58"/>
      <c r="LR100" s="58"/>
      <c r="LS100" s="58"/>
      <c r="LT100" s="58"/>
      <c r="LU100" s="58"/>
      <c r="LV100" s="58"/>
      <c r="LW100" s="58"/>
      <c r="LX100" s="58"/>
      <c r="LY100" s="58"/>
      <c r="LZ100" s="58"/>
      <c r="MA100" s="58"/>
      <c r="MB100" s="58"/>
      <c r="MC100" s="58"/>
      <c r="MD100" s="58"/>
      <c r="ME100" s="58"/>
      <c r="MF100" s="58"/>
      <c r="MG100" s="58"/>
      <c r="MH100" s="58"/>
      <c r="MI100" s="58"/>
      <c r="MJ100" s="58"/>
      <c r="MK100" s="58"/>
      <c r="ML100" s="58"/>
      <c r="MM100" s="58"/>
      <c r="MN100" s="58"/>
      <c r="MO100" s="58"/>
      <c r="MP100" s="58"/>
      <c r="MQ100" s="58"/>
      <c r="MR100" s="58"/>
      <c r="MS100" s="58"/>
      <c r="MT100" s="58"/>
      <c r="MU100" s="58"/>
      <c r="MV100" s="58"/>
      <c r="MW100" s="58"/>
      <c r="MX100" s="58"/>
      <c r="MY100" s="58"/>
      <c r="MZ100" s="58"/>
      <c r="NA100" s="58"/>
      <c r="NB100" s="58"/>
      <c r="NC100" s="58"/>
      <c r="ND100" s="58"/>
      <c r="NE100" s="58"/>
      <c r="NF100" s="58"/>
      <c r="NG100" s="58"/>
      <c r="NH100" s="58"/>
      <c r="NI100" s="58"/>
      <c r="NJ100" s="58"/>
      <c r="NK100" s="58"/>
      <c r="NL100" s="58"/>
      <c r="NM100" s="58"/>
      <c r="NN100" s="58"/>
      <c r="NO100" s="58"/>
      <c r="NP100" s="58"/>
      <c r="NQ100" s="58"/>
      <c r="NR100" s="58"/>
      <c r="NS100" s="58"/>
      <c r="NT100" s="58"/>
      <c r="NU100" s="58"/>
      <c r="NV100" s="58"/>
      <c r="NW100" s="58"/>
      <c r="NX100" s="58"/>
      <c r="NY100" s="58"/>
      <c r="NZ100" s="58"/>
      <c r="OA100" s="58"/>
      <c r="OB100" s="58"/>
      <c r="OC100" s="58"/>
      <c r="OD100" s="58"/>
      <c r="OE100" s="58"/>
      <c r="OF100" s="58"/>
      <c r="OG100" s="58"/>
      <c r="OH100" s="58"/>
      <c r="OI100" s="58"/>
      <c r="OJ100" s="58"/>
      <c r="OK100" s="58"/>
      <c r="OL100" s="58"/>
      <c r="OM100" s="58"/>
      <c r="ON100" s="58"/>
      <c r="OO100" s="58"/>
      <c r="OP100" s="58"/>
      <c r="OQ100" s="58"/>
      <c r="OR100" s="58"/>
      <c r="OS100" s="58"/>
      <c r="OT100" s="58"/>
      <c r="OU100" s="58"/>
      <c r="OV100" s="58"/>
      <c r="OW100" s="58"/>
      <c r="OX100" s="58"/>
      <c r="OY100" s="58"/>
      <c r="OZ100" s="58"/>
      <c r="PA100" s="58"/>
      <c r="PB100" s="58"/>
      <c r="PC100" s="58"/>
      <c r="PD100" s="58"/>
      <c r="PE100" s="58"/>
      <c r="PF100" s="58"/>
      <c r="PG100" s="58"/>
      <c r="PH100" s="58"/>
      <c r="PI100" s="58"/>
      <c r="PJ100" s="58"/>
      <c r="PK100" s="58"/>
      <c r="PL100" s="58"/>
      <c r="PM100" s="58"/>
      <c r="PN100" s="58"/>
      <c r="PO100" s="58"/>
      <c r="PP100" s="58"/>
      <c r="PQ100" s="58"/>
      <c r="PR100" s="58"/>
      <c r="PS100" s="58"/>
      <c r="PT100" s="58"/>
      <c r="PU100" s="58"/>
      <c r="PV100" s="58"/>
      <c r="PW100" s="58"/>
      <c r="PX100" s="58"/>
      <c r="PY100" s="58"/>
      <c r="PZ100" s="58"/>
      <c r="QA100" s="58"/>
      <c r="QB100" s="58"/>
      <c r="QC100" s="58"/>
      <c r="QD100" s="58"/>
      <c r="QE100" s="58"/>
      <c r="QF100" s="58"/>
      <c r="QG100" s="58"/>
      <c r="QH100" s="58"/>
      <c r="QI100" s="58"/>
      <c r="QJ100" s="58"/>
      <c r="QK100" s="58"/>
      <c r="QL100" s="58"/>
      <c r="QM100" s="58"/>
      <c r="QN100" s="58"/>
      <c r="QO100" s="58"/>
      <c r="QP100" s="58"/>
      <c r="QQ100" s="58"/>
      <c r="QR100" s="58"/>
      <c r="QS100" s="58"/>
      <c r="QT100" s="58"/>
      <c r="QU100" s="58"/>
      <c r="QV100" s="58"/>
      <c r="QW100" s="58"/>
      <c r="QX100" s="58"/>
      <c r="QY100" s="58"/>
      <c r="QZ100" s="58"/>
      <c r="RA100" s="58"/>
      <c r="RB100" s="58"/>
      <c r="RC100" s="58"/>
      <c r="RD100" s="58"/>
      <c r="RE100" s="58"/>
      <c r="RF100" s="58"/>
      <c r="RG100" s="58"/>
      <c r="RH100" s="58"/>
      <c r="RI100" s="58"/>
      <c r="RJ100" s="58"/>
      <c r="RK100" s="58"/>
      <c r="RL100" s="58"/>
      <c r="RM100" s="58"/>
      <c r="RN100" s="58"/>
      <c r="RO100" s="58"/>
      <c r="RP100" s="58"/>
      <c r="RQ100" s="58"/>
      <c r="RR100" s="58"/>
      <c r="RS100" s="58"/>
      <c r="RT100" s="58"/>
      <c r="RU100" s="58"/>
      <c r="RV100" s="58"/>
      <c r="RW100" s="58"/>
      <c r="RX100" s="58"/>
      <c r="RY100" s="58"/>
      <c r="RZ100" s="58"/>
      <c r="SA100" s="58"/>
      <c r="SB100" s="58"/>
      <c r="SC100" s="58"/>
      <c r="SD100" s="58"/>
      <c r="SE100" s="58"/>
      <c r="SF100" s="58"/>
      <c r="SG100" s="58"/>
      <c r="SH100" s="58"/>
      <c r="SI100" s="58"/>
      <c r="SJ100" s="58"/>
      <c r="SK100" s="58"/>
      <c r="SL100" s="58"/>
      <c r="SM100" s="58"/>
      <c r="SN100" s="58"/>
      <c r="SO100" s="58"/>
      <c r="SP100" s="58"/>
      <c r="SQ100" s="58"/>
      <c r="SR100" s="58"/>
      <c r="SS100" s="58"/>
      <c r="ST100" s="58"/>
      <c r="SU100" s="58"/>
      <c r="SV100" s="58"/>
      <c r="SW100" s="58"/>
      <c r="SX100" s="58"/>
      <c r="SY100" s="58"/>
      <c r="SZ100" s="58"/>
      <c r="TA100" s="58"/>
      <c r="TB100" s="58"/>
      <c r="TC100" s="58"/>
      <c r="TD100" s="58"/>
      <c r="TE100" s="58"/>
      <c r="TF100" s="58"/>
      <c r="TG100" s="58"/>
      <c r="TH100" s="58"/>
      <c r="TI100" s="58"/>
      <c r="TJ100" s="58"/>
      <c r="TK100" s="58"/>
      <c r="TL100" s="58"/>
      <c r="TM100" s="58"/>
      <c r="TN100" s="58"/>
      <c r="TO100" s="58"/>
      <c r="TP100" s="58"/>
      <c r="TQ100" s="58"/>
      <c r="TR100" s="58"/>
      <c r="TS100" s="58"/>
      <c r="TT100" s="58"/>
      <c r="TU100" s="58"/>
      <c r="TV100" s="58"/>
      <c r="TW100" s="58"/>
      <c r="TX100" s="58"/>
      <c r="TY100" s="58"/>
      <c r="TZ100" s="58"/>
      <c r="UA100" s="58"/>
      <c r="UB100" s="58"/>
      <c r="UC100" s="58"/>
      <c r="UD100" s="58"/>
      <c r="UE100" s="58"/>
      <c r="UF100" s="58"/>
      <c r="UG100" s="58"/>
      <c r="UH100" s="58"/>
      <c r="UI100" s="58"/>
      <c r="UJ100" s="58"/>
      <c r="UK100" s="58"/>
      <c r="UL100" s="58"/>
      <c r="UM100" s="58"/>
      <c r="UN100" s="58"/>
      <c r="UO100" s="58"/>
      <c r="UP100" s="58"/>
      <c r="UQ100" s="58"/>
      <c r="UR100" s="58"/>
      <c r="US100" s="58"/>
      <c r="UT100" s="58"/>
      <c r="UU100" s="58"/>
      <c r="UV100" s="58"/>
      <c r="UW100" s="58"/>
      <c r="UX100" s="58"/>
      <c r="UY100" s="58"/>
      <c r="UZ100" s="58"/>
      <c r="VA100" s="58"/>
      <c r="VB100" s="58"/>
      <c r="VC100" s="58"/>
      <c r="VD100" s="58"/>
      <c r="VE100" s="58"/>
      <c r="VF100" s="58"/>
      <c r="VG100" s="58"/>
      <c r="VH100" s="58"/>
      <c r="VI100" s="58"/>
      <c r="VJ100" s="58"/>
      <c r="VK100" s="58"/>
      <c r="VL100" s="58"/>
      <c r="VM100" s="58"/>
      <c r="VN100" s="58"/>
      <c r="VO100" s="58"/>
      <c r="VP100" s="58"/>
      <c r="VQ100" s="58"/>
      <c r="VR100" s="58"/>
      <c r="VS100" s="58"/>
      <c r="VT100" s="58"/>
      <c r="VU100" s="58"/>
      <c r="VV100" s="58"/>
      <c r="VW100" s="58"/>
      <c r="VX100" s="58"/>
      <c r="VY100" s="58"/>
      <c r="VZ100" s="58"/>
      <c r="WA100" s="58"/>
      <c r="WB100" s="58"/>
      <c r="WC100" s="58"/>
      <c r="WD100" s="58"/>
      <c r="WE100" s="58"/>
      <c r="WF100" s="58"/>
      <c r="WG100" s="58"/>
      <c r="WH100" s="58"/>
      <c r="WI100" s="58"/>
      <c r="WJ100" s="58"/>
      <c r="WK100" s="58"/>
      <c r="WL100" s="58"/>
      <c r="WM100" s="58"/>
      <c r="WN100" s="58"/>
      <c r="WO100" s="58"/>
      <c r="WP100" s="58"/>
      <c r="WQ100" s="58"/>
      <c r="WR100" s="58"/>
      <c r="WS100" s="58"/>
      <c r="WT100" s="58"/>
      <c r="WU100" s="58"/>
      <c r="WV100" s="58"/>
      <c r="WW100" s="58"/>
      <c r="WX100" s="58"/>
      <c r="WY100" s="58"/>
      <c r="WZ100" s="58"/>
      <c r="XA100" s="58"/>
      <c r="XB100" s="58"/>
      <c r="XC100" s="58"/>
      <c r="XD100" s="58"/>
      <c r="XE100" s="58"/>
      <c r="XF100" s="58"/>
      <c r="XG100" s="58"/>
      <c r="XH100" s="58"/>
      <c r="XI100" s="58"/>
      <c r="XJ100" s="58"/>
      <c r="XK100" s="58"/>
      <c r="XL100" s="58"/>
      <c r="XM100" s="58"/>
      <c r="XN100" s="58"/>
      <c r="XO100" s="58"/>
      <c r="XP100" s="58"/>
      <c r="XQ100" s="58"/>
      <c r="XR100" s="58"/>
      <c r="XS100" s="58"/>
      <c r="XT100" s="58"/>
      <c r="XU100" s="58"/>
      <c r="XV100" s="58"/>
      <c r="XW100" s="58"/>
      <c r="XX100" s="58"/>
      <c r="XY100" s="58"/>
      <c r="XZ100" s="58"/>
      <c r="YA100" s="58"/>
      <c r="YB100" s="58"/>
      <c r="YC100" s="58"/>
      <c r="YD100" s="58"/>
      <c r="YE100" s="58"/>
      <c r="YF100" s="58"/>
      <c r="YG100" s="58"/>
      <c r="YH100" s="58"/>
      <c r="YI100" s="58"/>
      <c r="YJ100" s="58"/>
      <c r="YK100" s="58"/>
      <c r="YL100" s="58"/>
      <c r="YM100" s="58"/>
      <c r="YN100" s="58"/>
      <c r="YO100" s="58"/>
      <c r="YP100" s="58"/>
      <c r="YQ100" s="58"/>
      <c r="YR100" s="58"/>
      <c r="YS100" s="58"/>
      <c r="YT100" s="58"/>
      <c r="YU100" s="58"/>
      <c r="YV100" s="58"/>
      <c r="YW100" s="58"/>
      <c r="YX100" s="58"/>
      <c r="YY100" s="58"/>
      <c r="YZ100" s="58"/>
      <c r="ZA100" s="58"/>
      <c r="ZB100" s="58"/>
      <c r="ZC100" s="58"/>
      <c r="ZD100" s="58"/>
      <c r="ZE100" s="58"/>
      <c r="ZF100" s="58"/>
      <c r="ZG100" s="58"/>
      <c r="ZH100" s="58"/>
      <c r="ZI100" s="58"/>
      <c r="ZJ100" s="58"/>
      <c r="ZK100" s="58"/>
      <c r="ZL100" s="58"/>
      <c r="ZM100" s="58"/>
      <c r="ZN100" s="58"/>
      <c r="ZO100" s="58"/>
      <c r="ZP100" s="58"/>
      <c r="ZQ100" s="58"/>
      <c r="ZR100" s="58"/>
      <c r="ZS100" s="58"/>
      <c r="ZT100" s="58"/>
      <c r="ZU100" s="58"/>
      <c r="ZV100" s="58"/>
      <c r="ZW100" s="58"/>
      <c r="ZX100" s="58"/>
      <c r="ZY100" s="58"/>
      <c r="ZZ100" s="58"/>
      <c r="AAA100" s="58"/>
      <c r="AAB100" s="58"/>
      <c r="AAC100" s="58"/>
      <c r="AAD100" s="58"/>
      <c r="AAE100" s="58"/>
      <c r="AAF100" s="58"/>
      <c r="AAG100" s="58"/>
      <c r="AAH100" s="58"/>
      <c r="AAI100" s="58"/>
      <c r="AAJ100" s="58"/>
      <c r="AAK100" s="58"/>
      <c r="AAL100" s="58"/>
      <c r="AAM100" s="58"/>
      <c r="AAN100" s="58"/>
      <c r="AAO100" s="58"/>
      <c r="AAP100" s="58"/>
      <c r="AAQ100" s="58"/>
      <c r="AAR100" s="58"/>
      <c r="AAS100" s="58"/>
      <c r="AAT100" s="58"/>
      <c r="AAU100" s="58"/>
      <c r="AAV100" s="58"/>
      <c r="AAW100" s="58"/>
      <c r="AAX100" s="58"/>
      <c r="AAY100" s="58"/>
      <c r="AAZ100" s="58"/>
      <c r="ABA100" s="58"/>
      <c r="ABB100" s="58"/>
      <c r="ABC100" s="58"/>
      <c r="ABD100" s="58"/>
      <c r="ABE100" s="58"/>
      <c r="ABF100" s="58"/>
      <c r="ABG100" s="58"/>
      <c r="ABH100" s="58"/>
      <c r="ABI100" s="58"/>
      <c r="ABJ100" s="58"/>
      <c r="ABK100" s="58"/>
      <c r="ABL100" s="58"/>
      <c r="ABM100" s="58"/>
      <c r="ABN100" s="58"/>
      <c r="ABO100" s="58"/>
      <c r="ABP100" s="58"/>
      <c r="ABQ100" s="58"/>
      <c r="ABR100" s="58"/>
      <c r="ABS100" s="58"/>
      <c r="ABT100" s="58"/>
      <c r="ABU100" s="58"/>
      <c r="ABV100" s="58"/>
      <c r="ABW100" s="58"/>
      <c r="ABX100" s="58"/>
      <c r="ABY100" s="58"/>
      <c r="ABZ100" s="58"/>
      <c r="ACA100" s="58"/>
      <c r="ACB100" s="58"/>
      <c r="ACC100" s="58"/>
      <c r="ACD100" s="58"/>
      <c r="ACE100" s="58"/>
      <c r="ACF100" s="58"/>
      <c r="ACG100" s="58"/>
      <c r="ACH100" s="58"/>
      <c r="ACI100" s="58"/>
      <c r="ACJ100" s="58"/>
      <c r="ACK100" s="58"/>
      <c r="ACL100" s="58"/>
      <c r="ACM100" s="58"/>
      <c r="ACN100" s="58"/>
      <c r="ACO100" s="58"/>
      <c r="ACP100" s="58"/>
      <c r="ACQ100" s="58"/>
      <c r="ACR100" s="58"/>
      <c r="ACS100" s="58"/>
      <c r="ACT100" s="58"/>
      <c r="ACU100" s="58"/>
      <c r="ACV100" s="58"/>
      <c r="ACW100" s="58"/>
      <c r="ACX100" s="58"/>
      <c r="ACY100" s="58"/>
      <c r="ACZ100" s="58"/>
      <c r="ADA100" s="58"/>
      <c r="ADB100" s="58"/>
      <c r="ADC100" s="58"/>
      <c r="ADD100" s="58"/>
      <c r="ADE100" s="58"/>
      <c r="ADF100" s="58"/>
      <c r="ADG100" s="58"/>
      <c r="ADH100" s="58"/>
      <c r="ADI100" s="58"/>
      <c r="ADJ100" s="58"/>
      <c r="ADK100" s="58"/>
      <c r="ADL100" s="58"/>
      <c r="ADM100" s="58"/>
      <c r="ADN100" s="58"/>
      <c r="ADO100" s="58"/>
      <c r="ADP100" s="58"/>
      <c r="ADQ100" s="58"/>
      <c r="ADR100" s="58"/>
      <c r="ADS100" s="58"/>
      <c r="ADT100" s="58"/>
      <c r="ADU100" s="58"/>
      <c r="ADV100" s="58"/>
      <c r="ADW100" s="58"/>
      <c r="ADX100" s="58"/>
      <c r="ADY100" s="58"/>
      <c r="ADZ100" s="58"/>
      <c r="AEA100" s="58"/>
      <c r="AEB100" s="58"/>
      <c r="AEC100" s="58"/>
      <c r="AED100" s="58"/>
      <c r="AEE100" s="58"/>
      <c r="AEF100" s="58"/>
      <c r="AEG100" s="58"/>
      <c r="AEH100" s="58"/>
      <c r="AEI100" s="58"/>
      <c r="AEJ100" s="58"/>
      <c r="AEK100" s="58"/>
      <c r="AEL100" s="58"/>
      <c r="AEM100" s="58"/>
      <c r="AEN100" s="58"/>
      <c r="AEO100" s="58"/>
      <c r="AEP100" s="58"/>
      <c r="AEQ100" s="58"/>
      <c r="AER100" s="58"/>
      <c r="AES100" s="58"/>
      <c r="AET100" s="58"/>
      <c r="AEU100" s="58"/>
      <c r="AEV100" s="58"/>
      <c r="AEW100" s="58"/>
      <c r="AEX100" s="58"/>
      <c r="AEY100" s="58"/>
      <c r="AEZ100" s="58"/>
      <c r="AFA100" s="58"/>
      <c r="AFB100" s="58"/>
      <c r="AFC100" s="58"/>
      <c r="AFD100" s="58"/>
      <c r="AFE100" s="58"/>
      <c r="AFF100" s="58"/>
      <c r="AFG100" s="58"/>
      <c r="AFH100" s="58"/>
      <c r="AFI100" s="58"/>
      <c r="AFJ100" s="58"/>
      <c r="AFK100" s="58"/>
      <c r="AFL100" s="58"/>
      <c r="AFM100" s="58"/>
      <c r="AFN100" s="58"/>
      <c r="AFO100" s="58"/>
      <c r="AFP100" s="58"/>
      <c r="AFQ100" s="58"/>
      <c r="AFR100" s="58"/>
      <c r="AFS100" s="58"/>
      <c r="AFT100" s="58"/>
      <c r="AFU100" s="58"/>
      <c r="AFV100" s="58"/>
      <c r="AFW100" s="58"/>
      <c r="AFX100" s="58"/>
      <c r="AFY100" s="58"/>
      <c r="AFZ100" s="58"/>
      <c r="AGA100" s="58"/>
      <c r="AGB100" s="58"/>
      <c r="AGC100" s="58"/>
      <c r="AGD100" s="58"/>
      <c r="AGE100" s="58"/>
      <c r="AGF100" s="58"/>
      <c r="AGG100" s="58"/>
      <c r="AGH100" s="58"/>
      <c r="AGI100" s="58"/>
      <c r="AGJ100" s="58"/>
      <c r="AGK100" s="58"/>
      <c r="AGL100" s="58"/>
      <c r="AGM100" s="58"/>
      <c r="AGN100" s="58"/>
      <c r="AGO100" s="58"/>
      <c r="AGP100" s="58"/>
      <c r="AGQ100" s="58"/>
      <c r="AGR100" s="58"/>
      <c r="AGS100" s="58"/>
      <c r="AGT100" s="58"/>
      <c r="AGU100" s="58"/>
      <c r="AGV100" s="58"/>
      <c r="AGW100" s="58"/>
      <c r="AGX100" s="58"/>
      <c r="AGY100" s="58"/>
      <c r="AGZ100" s="58"/>
      <c r="AHA100" s="58"/>
      <c r="AHB100" s="58"/>
      <c r="AHC100" s="58"/>
      <c r="AHD100" s="58"/>
      <c r="AHE100" s="58"/>
      <c r="AHF100" s="58"/>
      <c r="AHG100" s="58"/>
      <c r="AHH100" s="58"/>
      <c r="AHI100" s="58"/>
      <c r="AHJ100" s="58"/>
      <c r="AHK100" s="58"/>
      <c r="AHL100" s="58"/>
      <c r="AHM100" s="58"/>
      <c r="AHN100" s="58"/>
      <c r="AHO100" s="58"/>
      <c r="AHP100" s="58"/>
      <c r="AHQ100" s="58"/>
      <c r="AHR100" s="58"/>
      <c r="AHS100" s="58"/>
      <c r="AHT100" s="58"/>
      <c r="AHU100" s="58"/>
      <c r="AHV100" s="58"/>
      <c r="AHW100" s="58"/>
      <c r="AHX100" s="58"/>
      <c r="AHY100" s="58"/>
      <c r="AHZ100" s="58"/>
      <c r="AIA100" s="58"/>
      <c r="AIB100" s="58"/>
      <c r="AIC100" s="58"/>
      <c r="AID100" s="58"/>
      <c r="AIE100" s="58"/>
      <c r="AIF100" s="58"/>
      <c r="AIG100" s="58"/>
      <c r="AIH100" s="58"/>
      <c r="AII100" s="58"/>
      <c r="AIJ100" s="58"/>
      <c r="AIK100" s="58"/>
      <c r="AIL100" s="58"/>
      <c r="AIM100" s="58"/>
      <c r="AIN100" s="58"/>
      <c r="AIO100" s="58"/>
      <c r="AIP100" s="58"/>
      <c r="AIQ100" s="58"/>
      <c r="AIR100" s="58"/>
      <c r="AIS100" s="58"/>
      <c r="AIT100" s="58"/>
      <c r="AIU100" s="58"/>
      <c r="AIV100" s="58"/>
      <c r="AIW100" s="58"/>
      <c r="AIX100" s="58"/>
      <c r="AIY100" s="58"/>
      <c r="AIZ100" s="58"/>
      <c r="AJA100" s="58"/>
      <c r="AJB100" s="58"/>
      <c r="AJC100" s="58"/>
      <c r="AJD100" s="58"/>
      <c r="AJE100" s="58"/>
      <c r="AJF100" s="58"/>
      <c r="AJG100" s="58"/>
      <c r="AJH100" s="58"/>
      <c r="AJI100" s="58"/>
      <c r="AJJ100" s="58"/>
      <c r="AJK100" s="58"/>
      <c r="AJL100" s="58"/>
      <c r="AJM100" s="58"/>
      <c r="AJN100" s="58"/>
      <c r="AJO100" s="58"/>
      <c r="AJP100" s="58"/>
      <c r="AJQ100" s="58"/>
      <c r="AJR100" s="58"/>
      <c r="AJS100" s="58"/>
      <c r="AJT100" s="58"/>
      <c r="AJU100" s="58"/>
      <c r="AJV100" s="58"/>
      <c r="AJW100" s="58"/>
      <c r="AJX100" s="58"/>
      <c r="AJY100" s="58"/>
      <c r="AJZ100" s="58"/>
      <c r="AKA100" s="58"/>
      <c r="AKB100" s="58"/>
      <c r="AKC100" s="58"/>
      <c r="AKD100" s="58"/>
      <c r="AKE100" s="58"/>
      <c r="AKF100" s="58"/>
      <c r="AKG100" s="58"/>
      <c r="AKH100" s="58"/>
      <c r="AKI100" s="58"/>
      <c r="AKJ100" s="58"/>
      <c r="AKK100" s="58"/>
      <c r="AKL100" s="58"/>
      <c r="AKM100" s="58"/>
      <c r="AKN100" s="58"/>
      <c r="AKO100" s="58"/>
      <c r="AKP100" s="58"/>
      <c r="AKQ100" s="58"/>
      <c r="AKR100" s="58"/>
      <c r="AKS100" s="58"/>
      <c r="AKT100" s="58"/>
      <c r="AKU100" s="58"/>
      <c r="AKV100" s="58"/>
      <c r="AKW100" s="58"/>
      <c r="AKX100" s="58"/>
      <c r="AKY100" s="58"/>
      <c r="AKZ100" s="58"/>
      <c r="ALA100" s="58"/>
      <c r="ALB100" s="58"/>
      <c r="ALC100" s="58"/>
      <c r="ALD100" s="58"/>
      <c r="ALE100" s="58"/>
      <c r="ALF100" s="58"/>
      <c r="ALG100" s="58"/>
      <c r="ALH100" s="58"/>
      <c r="ALI100" s="58"/>
      <c r="ALJ100" s="58"/>
      <c r="ALK100" s="58"/>
      <c r="ALL100" s="58"/>
      <c r="ALM100" s="58"/>
      <c r="ALN100" s="58"/>
      <c r="ALO100" s="58"/>
      <c r="ALP100" s="58"/>
      <c r="ALQ100" s="58"/>
      <c r="ALR100" s="58"/>
      <c r="ALS100" s="58"/>
      <c r="ALT100" s="58"/>
      <c r="ALU100" s="58"/>
      <c r="ALV100" s="58"/>
      <c r="ALW100" s="58"/>
      <c r="ALX100" s="58"/>
      <c r="ALY100" s="58"/>
      <c r="ALZ100" s="58"/>
      <c r="AMA100" s="58"/>
      <c r="AMB100" s="58"/>
      <c r="AMC100" s="58"/>
      <c r="AMD100" s="58"/>
      <c r="AME100" s="58"/>
      <c r="AMF100" s="58"/>
      <c r="AMG100" s="58"/>
      <c r="AMH100" s="58"/>
      <c r="AMI100" s="58"/>
      <c r="AMJ100" s="58"/>
      <c r="AMK100" s="58"/>
      <c r="AML100" s="58"/>
      <c r="AMM100" s="58"/>
      <c r="AMN100" s="58"/>
      <c r="AMO100" s="58"/>
      <c r="AMP100" s="58"/>
      <c r="AMQ100" s="58"/>
      <c r="AMR100" s="58"/>
      <c r="AMS100" s="58"/>
      <c r="AMT100" s="58"/>
      <c r="AMU100" s="58"/>
      <c r="AMV100" s="58"/>
      <c r="AMW100" s="58"/>
      <c r="AMX100" s="58"/>
      <c r="AMY100" s="58"/>
      <c r="AMZ100" s="58"/>
      <c r="ANA100" s="58"/>
      <c r="ANB100" s="58"/>
      <c r="ANC100" s="58"/>
      <c r="AND100" s="58"/>
      <c r="ANE100" s="58"/>
      <c r="ANF100" s="58"/>
      <c r="ANG100" s="58"/>
      <c r="ANH100" s="58"/>
      <c r="ANI100" s="58"/>
      <c r="ANJ100" s="58"/>
      <c r="ANK100" s="58"/>
      <c r="ANL100" s="58"/>
      <c r="ANM100" s="58"/>
      <c r="ANN100" s="58"/>
      <c r="ANO100" s="58"/>
      <c r="ANP100" s="58"/>
      <c r="ANQ100" s="58"/>
      <c r="ANR100" s="58"/>
      <c r="ANS100" s="58"/>
      <c r="ANT100" s="58"/>
      <c r="ANU100" s="58"/>
      <c r="ANV100" s="58"/>
      <c r="ANW100" s="58"/>
      <c r="ANX100" s="58"/>
      <c r="ANY100" s="58"/>
      <c r="ANZ100" s="58"/>
      <c r="AOA100" s="58"/>
      <c r="AOB100" s="58"/>
      <c r="AOC100" s="58"/>
      <c r="AOD100" s="58"/>
      <c r="AOE100" s="58"/>
      <c r="AOF100" s="58"/>
      <c r="AOG100" s="58"/>
      <c r="AOH100" s="58"/>
      <c r="AOI100" s="58"/>
      <c r="AOJ100" s="58"/>
      <c r="AOK100" s="58"/>
      <c r="AOL100" s="58"/>
      <c r="AOM100" s="58"/>
      <c r="AON100" s="58"/>
      <c r="AOO100" s="58"/>
      <c r="AOP100" s="58"/>
      <c r="AOQ100" s="58"/>
      <c r="AOR100" s="58"/>
      <c r="AOS100" s="58"/>
      <c r="AOT100" s="58"/>
      <c r="AOU100" s="58"/>
      <c r="AOV100" s="58"/>
      <c r="AOW100" s="58"/>
      <c r="AOX100" s="58"/>
      <c r="AOY100" s="58"/>
      <c r="AOZ100" s="58"/>
      <c r="APA100" s="58"/>
      <c r="APB100" s="58"/>
      <c r="APC100" s="58"/>
      <c r="APD100" s="58"/>
      <c r="APE100" s="58"/>
      <c r="APF100" s="58"/>
      <c r="APG100" s="58"/>
      <c r="APH100" s="58"/>
      <c r="API100" s="58"/>
      <c r="APJ100" s="58"/>
      <c r="APK100" s="58"/>
      <c r="APL100" s="58"/>
      <c r="APM100" s="58"/>
      <c r="APN100" s="58"/>
      <c r="APO100" s="58"/>
      <c r="APP100" s="58"/>
      <c r="APQ100" s="58"/>
      <c r="APR100" s="58"/>
      <c r="APS100" s="58"/>
      <c r="APT100" s="58"/>
      <c r="APU100" s="58"/>
      <c r="APV100" s="58"/>
      <c r="APW100" s="58"/>
      <c r="APX100" s="58"/>
      <c r="APY100" s="58"/>
      <c r="APZ100" s="58"/>
      <c r="AQA100" s="58"/>
      <c r="AQB100" s="58"/>
      <c r="AQC100" s="58"/>
      <c r="AQD100" s="58"/>
      <c r="AQE100" s="58"/>
      <c r="AQF100" s="58"/>
      <c r="AQG100" s="58"/>
      <c r="AQH100" s="58"/>
      <c r="AQI100" s="58"/>
      <c r="AQJ100" s="58"/>
      <c r="AQK100" s="58"/>
      <c r="AQL100" s="58"/>
      <c r="AQM100" s="58"/>
      <c r="AQN100" s="58"/>
      <c r="AQO100" s="58"/>
      <c r="AQP100" s="58"/>
      <c r="AQQ100" s="58"/>
      <c r="AQR100" s="58"/>
      <c r="AQS100" s="58"/>
      <c r="AQT100" s="58"/>
      <c r="AQU100" s="58"/>
      <c r="AQV100" s="58"/>
      <c r="AQW100" s="58"/>
      <c r="AQX100" s="58"/>
      <c r="AQY100" s="58"/>
      <c r="AQZ100" s="58"/>
      <c r="ARA100" s="58"/>
      <c r="ARB100" s="58"/>
      <c r="ARC100" s="58"/>
      <c r="ARD100" s="58"/>
      <c r="ARE100" s="58"/>
      <c r="ARF100" s="58"/>
      <c r="ARG100" s="58"/>
      <c r="ARH100" s="58"/>
      <c r="ARI100" s="58"/>
      <c r="ARJ100" s="58"/>
      <c r="ARK100" s="58"/>
      <c r="ARL100" s="58"/>
      <c r="ARM100" s="58"/>
      <c r="ARN100" s="58"/>
      <c r="ARO100" s="58"/>
      <c r="ARP100" s="58"/>
      <c r="ARQ100" s="58"/>
      <c r="ARR100" s="58"/>
      <c r="ARS100" s="58"/>
      <c r="ART100" s="58"/>
      <c r="ARU100" s="58"/>
      <c r="ARV100" s="58"/>
      <c r="ARW100" s="58"/>
      <c r="ARX100" s="58"/>
      <c r="ARY100" s="58"/>
      <c r="ARZ100" s="58"/>
      <c r="ASA100" s="58"/>
      <c r="ASB100" s="58"/>
      <c r="ASC100" s="58"/>
      <c r="ASD100" s="58"/>
      <c r="ASE100" s="58"/>
      <c r="ASF100" s="58"/>
      <c r="ASG100" s="58"/>
      <c r="ASH100" s="58"/>
      <c r="ASI100" s="58"/>
      <c r="ASJ100" s="58"/>
      <c r="ASK100" s="58"/>
      <c r="ASL100" s="58"/>
      <c r="ASM100" s="58"/>
      <c r="ASN100" s="58"/>
      <c r="ASO100" s="58"/>
      <c r="ASP100" s="58"/>
      <c r="ASQ100" s="58"/>
      <c r="ASR100" s="58"/>
      <c r="ASS100" s="58"/>
      <c r="AST100" s="58"/>
      <c r="ASU100" s="58"/>
      <c r="ASV100" s="58"/>
      <c r="ASW100" s="58"/>
      <c r="ASX100" s="58"/>
      <c r="ASY100" s="58"/>
      <c r="ASZ100" s="58"/>
      <c r="ATA100" s="58"/>
      <c r="ATB100" s="58"/>
      <c r="ATC100" s="58"/>
      <c r="ATD100" s="58"/>
      <c r="ATE100" s="58"/>
      <c r="ATF100" s="58"/>
      <c r="ATG100" s="58"/>
      <c r="ATH100" s="58"/>
      <c r="ATI100" s="58"/>
      <c r="ATJ100" s="58"/>
      <c r="ATK100" s="58"/>
      <c r="ATL100" s="58"/>
      <c r="ATM100" s="58"/>
      <c r="ATN100" s="58"/>
      <c r="ATO100" s="58"/>
      <c r="ATP100" s="58"/>
      <c r="ATQ100" s="58"/>
      <c r="ATR100" s="58"/>
      <c r="ATS100" s="58"/>
      <c r="ATT100" s="58"/>
      <c r="ATU100" s="58"/>
      <c r="ATV100" s="58"/>
      <c r="ATW100" s="58"/>
      <c r="ATX100" s="58"/>
      <c r="ATY100" s="58"/>
      <c r="ATZ100" s="58"/>
      <c r="AUA100" s="58"/>
      <c r="AUB100" s="58"/>
      <c r="AUC100" s="58"/>
      <c r="AUD100" s="58"/>
      <c r="AUE100" s="58"/>
      <c r="AUF100" s="58"/>
      <c r="AUG100" s="58"/>
      <c r="AUH100" s="58"/>
      <c r="AUI100" s="58"/>
      <c r="AUJ100" s="58"/>
      <c r="AUK100" s="58"/>
      <c r="AUL100" s="58"/>
      <c r="AUM100" s="58"/>
      <c r="AUN100" s="58"/>
      <c r="AUO100" s="58"/>
      <c r="AUP100" s="58"/>
      <c r="AUQ100" s="58"/>
      <c r="AUR100" s="58"/>
      <c r="AUS100" s="58"/>
      <c r="AUT100" s="58"/>
      <c r="AUU100" s="58"/>
      <c r="AUV100" s="58"/>
      <c r="AUW100" s="58"/>
      <c r="AUX100" s="58"/>
      <c r="AUY100" s="58"/>
      <c r="AUZ100" s="58"/>
      <c r="AVA100" s="58"/>
      <c r="AVB100" s="58"/>
      <c r="AVC100" s="58"/>
      <c r="AVD100" s="58"/>
      <c r="AVE100" s="58"/>
      <c r="AVF100" s="58"/>
      <c r="AVG100" s="58"/>
      <c r="AVH100" s="58"/>
      <c r="AVI100" s="58"/>
      <c r="AVJ100" s="58"/>
      <c r="AVK100" s="58"/>
      <c r="AVL100" s="58"/>
      <c r="AVM100" s="58"/>
      <c r="AVN100" s="58"/>
      <c r="AVO100" s="58"/>
      <c r="AVP100" s="58"/>
      <c r="AVQ100" s="58"/>
      <c r="AVR100" s="58"/>
      <c r="AVS100" s="58"/>
      <c r="AVT100" s="58"/>
      <c r="AVU100" s="58"/>
      <c r="AVV100" s="58"/>
      <c r="AVW100" s="58"/>
      <c r="AVX100" s="58"/>
      <c r="AVY100" s="58"/>
      <c r="AVZ100" s="58"/>
      <c r="AWA100" s="58"/>
      <c r="AWB100" s="58"/>
      <c r="AWC100" s="58"/>
      <c r="AWD100" s="58"/>
      <c r="AWE100" s="58"/>
      <c r="AWF100" s="58"/>
      <c r="AWG100" s="58"/>
      <c r="AWH100" s="58"/>
      <c r="AWI100" s="58"/>
      <c r="AWJ100" s="58"/>
      <c r="AWK100" s="58"/>
      <c r="AWL100" s="58"/>
      <c r="AWM100" s="58"/>
      <c r="AWN100" s="58"/>
      <c r="AWO100" s="58"/>
      <c r="AWP100" s="58"/>
      <c r="AWQ100" s="58"/>
      <c r="AWR100" s="58"/>
      <c r="AWS100" s="58"/>
      <c r="AWT100" s="58"/>
      <c r="AWU100" s="58"/>
      <c r="AWV100" s="58"/>
      <c r="AWW100" s="58"/>
      <c r="AWX100" s="58"/>
      <c r="AWY100" s="58"/>
      <c r="AWZ100" s="58"/>
      <c r="AXA100" s="58"/>
      <c r="AXB100" s="58"/>
      <c r="AXC100" s="58"/>
      <c r="AXD100" s="58"/>
      <c r="AXE100" s="58"/>
      <c r="AXF100" s="58"/>
      <c r="AXG100" s="58"/>
      <c r="AXH100" s="58"/>
      <c r="AXI100" s="58"/>
      <c r="AXJ100" s="58"/>
      <c r="AXK100" s="58"/>
      <c r="AXL100" s="58"/>
      <c r="AXM100" s="58"/>
      <c r="AXN100" s="58"/>
      <c r="AXO100" s="58"/>
      <c r="AXP100" s="58"/>
      <c r="AXQ100" s="58"/>
      <c r="AXR100" s="58"/>
      <c r="AXS100" s="58"/>
      <c r="AXT100" s="58"/>
      <c r="AXU100" s="58"/>
      <c r="AXV100" s="58"/>
      <c r="AXW100" s="58"/>
      <c r="AXX100" s="58"/>
      <c r="AXY100" s="58"/>
      <c r="AXZ100" s="58"/>
      <c r="AYA100" s="58"/>
      <c r="AYB100" s="58"/>
      <c r="AYC100" s="58"/>
      <c r="AYD100" s="58"/>
      <c r="AYE100" s="58"/>
      <c r="AYF100" s="58"/>
      <c r="AYG100" s="58"/>
      <c r="AYH100" s="58"/>
      <c r="AYI100" s="58"/>
      <c r="AYJ100" s="58"/>
      <c r="AYK100" s="58"/>
      <c r="AYL100" s="58"/>
      <c r="AYM100" s="58"/>
      <c r="AYN100" s="58"/>
      <c r="AYO100" s="58"/>
      <c r="AYP100" s="58"/>
      <c r="AYQ100" s="58"/>
      <c r="AYR100" s="58"/>
      <c r="AYS100" s="58"/>
      <c r="AYT100" s="58"/>
      <c r="AYU100" s="58"/>
      <c r="AYV100" s="58"/>
      <c r="AYW100" s="58"/>
      <c r="AYX100" s="58"/>
      <c r="AYY100" s="58"/>
      <c r="AYZ100" s="58"/>
      <c r="AZA100" s="58"/>
      <c r="AZB100" s="58"/>
      <c r="AZC100" s="58"/>
      <c r="AZD100" s="58"/>
      <c r="AZE100" s="58"/>
      <c r="AZF100" s="58"/>
      <c r="AZG100" s="58"/>
      <c r="AZH100" s="58"/>
      <c r="AZI100" s="58"/>
      <c r="AZJ100" s="58"/>
      <c r="AZK100" s="58"/>
      <c r="AZL100" s="58"/>
      <c r="AZM100" s="58"/>
      <c r="AZN100" s="58"/>
      <c r="AZO100" s="58"/>
      <c r="AZP100" s="58"/>
      <c r="AZQ100" s="58"/>
      <c r="AZR100" s="58"/>
      <c r="AZS100" s="58"/>
      <c r="AZT100" s="58"/>
      <c r="AZU100" s="58"/>
      <c r="AZV100" s="58"/>
      <c r="AZW100" s="58"/>
      <c r="AZX100" s="58"/>
      <c r="AZY100" s="58"/>
      <c r="AZZ100" s="58"/>
      <c r="BAA100" s="58"/>
      <c r="BAB100" s="58"/>
      <c r="BAC100" s="58"/>
      <c r="BAD100" s="58"/>
      <c r="BAE100" s="58"/>
      <c r="BAF100" s="58"/>
      <c r="BAG100" s="58"/>
      <c r="BAH100" s="58"/>
      <c r="BAI100" s="58"/>
      <c r="BAJ100" s="58"/>
      <c r="BAK100" s="58"/>
      <c r="BAL100" s="58"/>
      <c r="BAM100" s="58"/>
      <c r="BAN100" s="58"/>
      <c r="BAO100" s="58"/>
      <c r="BAP100" s="58"/>
      <c r="BAQ100" s="58"/>
      <c r="BAR100" s="58"/>
      <c r="BAS100" s="58"/>
      <c r="BAT100" s="58"/>
      <c r="BAU100" s="58"/>
      <c r="BAV100" s="58"/>
      <c r="BAW100" s="58"/>
      <c r="BAX100" s="58"/>
      <c r="BAY100" s="58"/>
      <c r="BAZ100" s="58"/>
      <c r="BBA100" s="58"/>
      <c r="BBB100" s="58"/>
      <c r="BBC100" s="58"/>
      <c r="BBD100" s="58"/>
      <c r="BBE100" s="58"/>
      <c r="BBF100" s="58"/>
      <c r="BBG100" s="58"/>
      <c r="BBH100" s="58"/>
      <c r="BBI100" s="58"/>
      <c r="BBJ100" s="58"/>
      <c r="BBK100" s="58"/>
      <c r="BBL100" s="58"/>
      <c r="BBM100" s="58"/>
      <c r="BBN100" s="58"/>
      <c r="BBO100" s="58"/>
      <c r="BBP100" s="58"/>
      <c r="BBQ100" s="58"/>
      <c r="BBR100" s="58"/>
      <c r="BBS100" s="58"/>
      <c r="BBT100" s="58"/>
      <c r="BBU100" s="58"/>
      <c r="BBV100" s="58"/>
      <c r="BBW100" s="58"/>
      <c r="BBX100" s="58"/>
      <c r="BBY100" s="58"/>
      <c r="BBZ100" s="58"/>
      <c r="BCA100" s="58"/>
      <c r="BCB100" s="58"/>
      <c r="BCC100" s="58"/>
      <c r="BCD100" s="58"/>
      <c r="BCE100" s="58"/>
      <c r="BCF100" s="58"/>
      <c r="BCG100" s="58"/>
      <c r="BCH100" s="58"/>
      <c r="BCI100" s="58"/>
      <c r="BCJ100" s="58"/>
      <c r="BCK100" s="58"/>
      <c r="BCL100" s="58"/>
      <c r="BCM100" s="58"/>
      <c r="BCN100" s="58"/>
      <c r="BCO100" s="58"/>
      <c r="BCP100" s="58"/>
      <c r="BCQ100" s="58"/>
      <c r="BCR100" s="58"/>
      <c r="BCS100" s="58"/>
      <c r="BCT100" s="58"/>
      <c r="BCU100" s="58"/>
      <c r="BCV100" s="58"/>
      <c r="BCW100" s="58"/>
      <c r="BCX100" s="58"/>
      <c r="BCY100" s="58"/>
      <c r="BCZ100" s="58"/>
      <c r="BDA100" s="58"/>
      <c r="BDB100" s="58"/>
      <c r="BDC100" s="58"/>
      <c r="BDD100" s="58"/>
      <c r="BDE100" s="58"/>
      <c r="BDF100" s="58"/>
      <c r="BDG100" s="58"/>
      <c r="BDH100" s="58"/>
      <c r="BDI100" s="58"/>
      <c r="BDJ100" s="58"/>
      <c r="BDK100" s="58"/>
      <c r="BDL100" s="58"/>
      <c r="BDM100" s="58"/>
      <c r="BDN100" s="58"/>
      <c r="BDO100" s="58"/>
      <c r="BDP100" s="58"/>
      <c r="BDQ100" s="58"/>
      <c r="BDR100" s="58"/>
      <c r="BDS100" s="58"/>
      <c r="BDT100" s="58"/>
      <c r="BDU100" s="58"/>
      <c r="BDV100" s="58"/>
      <c r="BDW100" s="58"/>
      <c r="BDX100" s="58"/>
      <c r="BDY100" s="58"/>
      <c r="BDZ100" s="58"/>
      <c r="BEA100" s="58"/>
      <c r="BEB100" s="58"/>
      <c r="BEC100" s="58"/>
      <c r="BED100" s="58"/>
      <c r="BEE100" s="58"/>
      <c r="BEF100" s="58"/>
      <c r="BEG100" s="58"/>
      <c r="BEH100" s="58"/>
      <c r="BEI100" s="58"/>
      <c r="BEJ100" s="58"/>
      <c r="BEK100" s="58"/>
      <c r="BEL100" s="58"/>
      <c r="BEM100" s="58"/>
      <c r="BEN100" s="58"/>
      <c r="BEO100" s="58"/>
      <c r="BEP100" s="58"/>
      <c r="BEQ100" s="58"/>
      <c r="BER100" s="58"/>
      <c r="BES100" s="58"/>
      <c r="BET100" s="58"/>
      <c r="BEU100" s="58"/>
      <c r="BEV100" s="58"/>
      <c r="BEW100" s="58"/>
      <c r="BEX100" s="58"/>
      <c r="BEY100" s="58"/>
      <c r="BEZ100" s="58"/>
      <c r="BFA100" s="58"/>
      <c r="BFB100" s="58"/>
      <c r="BFC100" s="58"/>
      <c r="BFD100" s="58"/>
      <c r="BFE100" s="58"/>
      <c r="BFF100" s="58"/>
      <c r="BFG100" s="58"/>
      <c r="BFH100" s="58"/>
    </row>
    <row r="101" spans="1:1516" ht="30">
      <c r="A101" s="95" t="s">
        <v>26</v>
      </c>
      <c r="B101" s="96"/>
      <c r="C101" s="96"/>
      <c r="D101" s="96"/>
      <c r="E101" s="96"/>
      <c r="F101" s="96"/>
      <c r="G101" s="96"/>
      <c r="H101" s="96"/>
      <c r="I101" s="96"/>
      <c r="J101" s="97"/>
      <c r="K101" s="97"/>
      <c r="L101" s="96"/>
      <c r="M101" s="96"/>
      <c r="N101" s="96"/>
      <c r="O101" s="96"/>
      <c r="P101" s="97" t="s">
        <v>50</v>
      </c>
    </row>
    <row r="102" spans="1:1516" ht="15.75">
      <c r="A102" s="96"/>
      <c r="B102" s="129"/>
      <c r="C102" s="96"/>
      <c r="D102" s="96"/>
      <c r="E102" s="96"/>
      <c r="F102" s="130"/>
      <c r="G102" s="131"/>
      <c r="H102" s="96"/>
      <c r="I102" s="96"/>
      <c r="J102" s="132"/>
      <c r="K102" s="132"/>
      <c r="L102" s="132"/>
      <c r="M102" s="133"/>
      <c r="N102" s="134"/>
      <c r="O102" s="134"/>
      <c r="P102" s="27"/>
    </row>
    <row r="103" spans="1:1516" ht="15.75">
      <c r="A103" s="96"/>
      <c r="B103" s="129"/>
      <c r="C103" s="96"/>
      <c r="D103" s="96"/>
      <c r="E103" s="96"/>
      <c r="F103" s="130"/>
      <c r="G103" s="131"/>
      <c r="H103" s="96"/>
      <c r="I103" s="96"/>
      <c r="J103" s="132"/>
      <c r="K103" s="132"/>
      <c r="L103" s="132"/>
      <c r="M103" s="133"/>
      <c r="N103" s="134"/>
      <c r="O103" s="134"/>
      <c r="P103" s="27"/>
    </row>
    <row r="104" spans="1:1516" s="49" customFormat="1" ht="19.5">
      <c r="A104" s="103"/>
      <c r="B104" s="104"/>
      <c r="C104" s="103"/>
      <c r="D104" s="103"/>
      <c r="E104" s="103"/>
      <c r="F104" s="280" t="s">
        <v>54</v>
      </c>
      <c r="G104" s="280"/>
      <c r="H104" s="280"/>
      <c r="I104" s="280"/>
      <c r="J104" s="280"/>
      <c r="K104" s="280"/>
      <c r="L104" s="105"/>
      <c r="M104" s="106"/>
      <c r="N104" s="107"/>
      <c r="O104" s="107"/>
      <c r="P104" s="48"/>
    </row>
    <row r="105" spans="1:1516" ht="15.75">
      <c r="A105" s="96"/>
      <c r="B105" s="129"/>
      <c r="C105" s="96"/>
      <c r="D105" s="96"/>
      <c r="E105" s="96"/>
      <c r="F105" s="130"/>
      <c r="G105" s="131"/>
      <c r="H105" s="96"/>
      <c r="I105" s="96"/>
      <c r="J105" s="132"/>
      <c r="K105" s="132"/>
      <c r="L105" s="132"/>
      <c r="M105" s="133"/>
      <c r="N105" s="134"/>
      <c r="O105" s="134"/>
      <c r="P105" s="27"/>
    </row>
    <row r="106" spans="1:1516" ht="15.75">
      <c r="A106" s="96"/>
      <c r="B106" s="129"/>
      <c r="C106" s="96"/>
      <c r="D106" s="96"/>
      <c r="E106" s="96"/>
      <c r="F106" s="130"/>
      <c r="G106" s="131"/>
      <c r="H106" s="96"/>
      <c r="I106" s="96"/>
      <c r="J106" s="132"/>
      <c r="K106" s="132"/>
      <c r="L106" s="132"/>
      <c r="M106" s="133"/>
      <c r="N106" s="134"/>
      <c r="O106" s="134"/>
      <c r="P106" s="27"/>
    </row>
    <row r="107" spans="1:1516" ht="15.75" customHeight="1">
      <c r="A107" s="96"/>
      <c r="B107" s="129"/>
      <c r="C107" s="96"/>
      <c r="D107" s="96"/>
      <c r="E107" s="96"/>
      <c r="F107" s="130"/>
      <c r="G107" s="131"/>
      <c r="H107" s="96"/>
      <c r="I107" s="96"/>
      <c r="J107" s="132"/>
      <c r="K107" s="132"/>
      <c r="L107" s="132"/>
      <c r="M107" s="133"/>
      <c r="N107" s="132"/>
      <c r="O107" s="132"/>
      <c r="P107" s="27"/>
    </row>
    <row r="108" spans="1:1516" ht="15.75">
      <c r="A108" s="96"/>
      <c r="B108" s="129"/>
      <c r="C108" s="96"/>
      <c r="D108" s="96"/>
      <c r="E108" s="217" t="s">
        <v>51</v>
      </c>
      <c r="F108" s="218"/>
      <c r="G108" s="131"/>
      <c r="H108" s="217" t="s">
        <v>52</v>
      </c>
      <c r="I108" s="218"/>
      <c r="J108" s="132"/>
      <c r="K108" s="217" t="s">
        <v>53</v>
      </c>
      <c r="L108" s="218"/>
      <c r="M108" s="133"/>
      <c r="N108" s="328" t="s">
        <v>80</v>
      </c>
      <c r="O108" s="329"/>
      <c r="P108" s="27"/>
    </row>
    <row r="109" spans="1:1516" ht="13.5">
      <c r="A109" s="201" t="s">
        <v>30</v>
      </c>
      <c r="B109" s="202"/>
      <c r="C109" s="203"/>
      <c r="D109" s="135"/>
      <c r="E109" s="204">
        <f>E46</f>
        <v>10</v>
      </c>
      <c r="F109" s="205"/>
      <c r="G109" s="96"/>
      <c r="H109" s="239">
        <v>7</v>
      </c>
      <c r="I109" s="240"/>
      <c r="J109" s="96"/>
      <c r="K109" s="224">
        <f>(H109-E109)/E109</f>
        <v>-0.3</v>
      </c>
      <c r="L109" s="225"/>
      <c r="M109" s="96"/>
      <c r="N109" s="229">
        <f t="shared" ref="N109:N115" si="0">K109*2</f>
        <v>-0.6</v>
      </c>
      <c r="O109" s="229"/>
      <c r="P109" s="96"/>
    </row>
    <row r="110" spans="1:1516" ht="13.5">
      <c r="A110" s="215" t="s">
        <v>20</v>
      </c>
      <c r="B110" s="215"/>
      <c r="C110" s="215"/>
      <c r="D110" s="136"/>
      <c r="E110" s="209">
        <f>E47</f>
        <v>-5</v>
      </c>
      <c r="F110" s="219"/>
      <c r="G110" s="137"/>
      <c r="H110" s="228">
        <v>-3</v>
      </c>
      <c r="I110" s="242"/>
      <c r="J110" s="137"/>
      <c r="K110" s="332">
        <f>(ABS(H110)-ABS(E110))/ABS(E110)</f>
        <v>-0.4</v>
      </c>
      <c r="L110" s="333"/>
      <c r="M110" s="137"/>
      <c r="N110" s="229">
        <f t="shared" si="0"/>
        <v>-0.8</v>
      </c>
      <c r="O110" s="229"/>
      <c r="P110" s="137"/>
    </row>
    <row r="111" spans="1:1516" ht="13.5">
      <c r="A111" s="201" t="s">
        <v>31</v>
      </c>
      <c r="B111" s="202"/>
      <c r="C111" s="203"/>
      <c r="D111" s="135"/>
      <c r="E111" s="204">
        <f>E109+E110</f>
        <v>5</v>
      </c>
      <c r="F111" s="205"/>
      <c r="G111" s="137"/>
      <c r="H111" s="204">
        <f>H109+H110</f>
        <v>4</v>
      </c>
      <c r="I111" s="205"/>
      <c r="J111" s="137"/>
      <c r="K111" s="224">
        <f>(H111-E111)/E111</f>
        <v>-0.2</v>
      </c>
      <c r="L111" s="225"/>
      <c r="M111" s="137"/>
      <c r="N111" s="226"/>
      <c r="O111" s="227"/>
      <c r="P111" s="137"/>
    </row>
    <row r="112" spans="1:1516" ht="13.5">
      <c r="A112" s="210" t="s">
        <v>32</v>
      </c>
      <c r="B112" s="210"/>
      <c r="C112" s="210"/>
      <c r="D112" s="136"/>
      <c r="E112" s="320">
        <f>E49</f>
        <v>-2</v>
      </c>
      <c r="F112" s="320"/>
      <c r="G112" s="137"/>
      <c r="H112" s="238">
        <v>-1</v>
      </c>
      <c r="I112" s="238"/>
      <c r="J112" s="137"/>
      <c r="K112" s="221">
        <f>(ABS(H112)-ABS(E112))/ABS(E112)</f>
        <v>-0.5</v>
      </c>
      <c r="L112" s="222"/>
      <c r="M112" s="137"/>
      <c r="N112" s="229">
        <f t="shared" si="0"/>
        <v>-1</v>
      </c>
      <c r="O112" s="229"/>
      <c r="P112" s="137"/>
    </row>
    <row r="113" spans="1:16" ht="13.5">
      <c r="A113" s="208" t="s">
        <v>33</v>
      </c>
      <c r="B113" s="208"/>
      <c r="C113" s="208"/>
      <c r="D113" s="136"/>
      <c r="E113" s="199">
        <f>E50</f>
        <v>-1</v>
      </c>
      <c r="F113" s="199"/>
      <c r="G113" s="137"/>
      <c r="H113" s="207">
        <v>-1</v>
      </c>
      <c r="I113" s="207"/>
      <c r="J113" s="137"/>
      <c r="K113" s="221">
        <f>(ABS(H113)-ABS(E113))/ABS(E113)</f>
        <v>0</v>
      </c>
      <c r="L113" s="222"/>
      <c r="M113" s="137"/>
      <c r="N113" s="229">
        <f t="shared" si="0"/>
        <v>0</v>
      </c>
      <c r="O113" s="229"/>
      <c r="P113" s="137"/>
    </row>
    <row r="114" spans="1:16" ht="13.5">
      <c r="A114" s="201" t="s">
        <v>34</v>
      </c>
      <c r="B114" s="202"/>
      <c r="C114" s="203"/>
      <c r="D114" s="135"/>
      <c r="E114" s="204">
        <f>E111+E112+E113</f>
        <v>2</v>
      </c>
      <c r="F114" s="205"/>
      <c r="G114" s="137"/>
      <c r="H114" s="204">
        <f>H111+H112+H113</f>
        <v>2</v>
      </c>
      <c r="I114" s="205"/>
      <c r="J114" s="137"/>
      <c r="K114" s="224">
        <f>(H114-E114)/E114</f>
        <v>0</v>
      </c>
      <c r="L114" s="225"/>
      <c r="M114" s="137"/>
      <c r="N114" s="226"/>
      <c r="O114" s="227"/>
      <c r="P114" s="137"/>
    </row>
    <row r="115" spans="1:16" ht="13.5">
      <c r="A115" s="211" t="s">
        <v>35</v>
      </c>
      <c r="B115" s="211"/>
      <c r="C115" s="211"/>
      <c r="D115" s="136"/>
      <c r="E115" s="212">
        <f>E52</f>
        <v>-1</v>
      </c>
      <c r="F115" s="212"/>
      <c r="G115" s="137"/>
      <c r="H115" s="228">
        <v>-1</v>
      </c>
      <c r="I115" s="228"/>
      <c r="J115" s="137"/>
      <c r="K115" s="221">
        <f>(ABS(H115)-ABS(E115))/ABS(E115)</f>
        <v>0</v>
      </c>
      <c r="L115" s="222"/>
      <c r="M115" s="137"/>
      <c r="N115" s="229">
        <f t="shared" si="0"/>
        <v>0</v>
      </c>
      <c r="O115" s="229"/>
      <c r="P115" s="137"/>
    </row>
    <row r="116" spans="1:16" ht="13.5">
      <c r="A116" s="201" t="s">
        <v>36</v>
      </c>
      <c r="B116" s="202"/>
      <c r="C116" s="203"/>
      <c r="D116" s="135"/>
      <c r="E116" s="204">
        <f>E114+E115</f>
        <v>1</v>
      </c>
      <c r="F116" s="205"/>
      <c r="G116" s="137"/>
      <c r="H116" s="204">
        <f>H114+H115</f>
        <v>1</v>
      </c>
      <c r="I116" s="205"/>
      <c r="J116" s="137"/>
      <c r="K116" s="224">
        <f>(H116-E116)/E116</f>
        <v>0</v>
      </c>
      <c r="L116" s="225"/>
      <c r="M116" s="137"/>
      <c r="N116" s="226"/>
      <c r="O116" s="227"/>
      <c r="P116" s="137"/>
    </row>
    <row r="117" spans="1:16" ht="13.5">
      <c r="A117" s="210" t="s">
        <v>37</v>
      </c>
      <c r="B117" s="210"/>
      <c r="C117" s="210"/>
      <c r="D117" s="136"/>
      <c r="E117" s="199">
        <f>E54</f>
        <v>0</v>
      </c>
      <c r="F117" s="199"/>
      <c r="G117" s="137"/>
      <c r="H117" s="207"/>
      <c r="I117" s="207"/>
      <c r="J117" s="137"/>
      <c r="K117" s="221"/>
      <c r="L117" s="221"/>
      <c r="M117" s="137"/>
      <c r="N117" s="223"/>
      <c r="O117" s="223"/>
      <c r="P117" s="137"/>
    </row>
    <row r="118" spans="1:16" ht="13.5">
      <c r="A118" s="206" t="s">
        <v>38</v>
      </c>
      <c r="B118" s="206"/>
      <c r="C118" s="206"/>
      <c r="D118" s="136"/>
      <c r="E118" s="199">
        <f>E55</f>
        <v>0</v>
      </c>
      <c r="F118" s="199"/>
      <c r="G118" s="137"/>
      <c r="H118" s="207"/>
      <c r="I118" s="207"/>
      <c r="J118" s="137"/>
      <c r="K118" s="221"/>
      <c r="L118" s="222"/>
      <c r="M118" s="137"/>
      <c r="N118" s="223"/>
      <c r="O118" s="223"/>
      <c r="P118" s="137"/>
    </row>
    <row r="119" spans="1:16" ht="13.5">
      <c r="A119" s="206" t="s">
        <v>39</v>
      </c>
      <c r="B119" s="206"/>
      <c r="C119" s="206"/>
      <c r="D119" s="136"/>
      <c r="E119" s="199">
        <f>E56</f>
        <v>0</v>
      </c>
      <c r="F119" s="199"/>
      <c r="G119" s="137"/>
      <c r="H119" s="207"/>
      <c r="I119" s="207"/>
      <c r="J119" s="137"/>
      <c r="K119" s="221"/>
      <c r="L119" s="222"/>
      <c r="M119" s="137"/>
      <c r="N119" s="223"/>
      <c r="O119" s="223"/>
      <c r="P119" s="137"/>
    </row>
    <row r="120" spans="1:16" ht="13.5">
      <c r="A120" s="206" t="s">
        <v>40</v>
      </c>
      <c r="B120" s="206"/>
      <c r="C120" s="206"/>
      <c r="D120" s="136"/>
      <c r="E120" s="199">
        <f>E57</f>
        <v>0</v>
      </c>
      <c r="F120" s="199"/>
      <c r="G120" s="137"/>
      <c r="H120" s="207"/>
      <c r="I120" s="207"/>
      <c r="J120" s="137"/>
      <c r="K120" s="220"/>
      <c r="L120" s="220"/>
      <c r="M120" s="137"/>
      <c r="N120" s="220"/>
      <c r="O120" s="220"/>
      <c r="P120" s="137"/>
    </row>
    <row r="121" spans="1:16" ht="13.5">
      <c r="A121" s="208" t="s">
        <v>41</v>
      </c>
      <c r="B121" s="208"/>
      <c r="C121" s="208"/>
      <c r="D121" s="136"/>
      <c r="E121" s="199">
        <f>E58</f>
        <v>0</v>
      </c>
      <c r="F121" s="199"/>
      <c r="G121" s="137"/>
      <c r="H121" s="207"/>
      <c r="I121" s="207"/>
      <c r="J121" s="137"/>
      <c r="K121" s="220"/>
      <c r="L121" s="220"/>
      <c r="M121" s="137"/>
      <c r="N121" s="220"/>
      <c r="O121" s="220"/>
      <c r="P121" s="137"/>
    </row>
    <row r="122" spans="1:16" ht="13.5">
      <c r="A122" s="201" t="s">
        <v>42</v>
      </c>
      <c r="B122" s="202"/>
      <c r="C122" s="203"/>
      <c r="D122" s="135"/>
      <c r="E122" s="204">
        <f>E116+E117+E118+E119+E120+E121</f>
        <v>1</v>
      </c>
      <c r="F122" s="205"/>
      <c r="G122" s="137"/>
      <c r="H122" s="204">
        <f>H116+H117+H118+H119+H120+H121</f>
        <v>1</v>
      </c>
      <c r="I122" s="205"/>
      <c r="J122" s="137"/>
      <c r="K122" s="209"/>
      <c r="L122" s="209"/>
      <c r="M122" s="138"/>
      <c r="N122" s="209"/>
      <c r="O122" s="209"/>
      <c r="P122" s="137"/>
    </row>
    <row r="123" spans="1:16" ht="13.5">
      <c r="A123" s="201" t="s">
        <v>43</v>
      </c>
      <c r="B123" s="202"/>
      <c r="C123" s="203"/>
      <c r="D123" s="135"/>
      <c r="E123" s="204">
        <f>E60</f>
        <v>-0.25</v>
      </c>
      <c r="F123" s="205"/>
      <c r="G123" s="137"/>
      <c r="H123" s="204">
        <f>-$I$17*H122</f>
        <v>-0.25</v>
      </c>
      <c r="I123" s="205"/>
      <c r="J123" s="137"/>
      <c r="K123" s="334"/>
      <c r="L123" s="335"/>
      <c r="M123" s="138"/>
      <c r="N123" s="209"/>
      <c r="O123" s="209"/>
      <c r="P123" s="137"/>
    </row>
    <row r="124" spans="1:16" ht="13.5">
      <c r="A124" s="201" t="s">
        <v>44</v>
      </c>
      <c r="B124" s="202"/>
      <c r="C124" s="203"/>
      <c r="D124" s="96"/>
      <c r="E124" s="204">
        <f>E122+E123</f>
        <v>0.75</v>
      </c>
      <c r="F124" s="205"/>
      <c r="G124" s="137"/>
      <c r="H124" s="204">
        <f>H122+H123</f>
        <v>0.75</v>
      </c>
      <c r="I124" s="205"/>
      <c r="J124" s="137"/>
      <c r="K124" s="209"/>
      <c r="L124" s="219"/>
      <c r="M124" s="138"/>
      <c r="N124" s="209"/>
      <c r="O124" s="219"/>
      <c r="P124" s="137"/>
    </row>
    <row r="125" spans="1:16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ht="13.5">
      <c r="A126" s="201" t="s">
        <v>45</v>
      </c>
      <c r="B126" s="202"/>
      <c r="C126" s="203"/>
      <c r="D126" s="96"/>
      <c r="E126" s="204">
        <f>E63</f>
        <v>8</v>
      </c>
      <c r="F126" s="205"/>
      <c r="G126" s="96"/>
      <c r="H126" s="204">
        <f>(-SUM(H112:H113)-H115-SUM(H117:H121))/(H111/H109)</f>
        <v>5.25</v>
      </c>
      <c r="I126" s="205"/>
      <c r="J126" s="96"/>
      <c r="K126" s="209"/>
      <c r="L126" s="209"/>
      <c r="M126" s="98"/>
      <c r="N126" s="209"/>
      <c r="O126" s="219"/>
      <c r="P126" s="96"/>
    </row>
    <row r="127" spans="1:16" ht="13.5">
      <c r="A127" s="129"/>
      <c r="B127" s="96"/>
      <c r="C127" s="96"/>
      <c r="D127" s="96"/>
      <c r="E127" s="130"/>
      <c r="F127" s="131"/>
      <c r="G127" s="96"/>
      <c r="H127" s="130"/>
      <c r="I127" s="131"/>
      <c r="J127" s="96"/>
      <c r="K127" s="130"/>
      <c r="L127" s="131"/>
      <c r="M127" s="96"/>
      <c r="N127" s="130"/>
      <c r="O127" s="131"/>
      <c r="P127" s="96"/>
    </row>
    <row r="128" spans="1:16" ht="13.5">
      <c r="A128" s="198"/>
      <c r="B128" s="198"/>
      <c r="C128" s="198"/>
      <c r="D128" s="96"/>
      <c r="E128" s="199"/>
      <c r="F128" s="200"/>
      <c r="G128" s="96"/>
      <c r="H128" s="199"/>
      <c r="I128" s="200"/>
      <c r="J128" s="96"/>
      <c r="K128" s="199"/>
      <c r="L128" s="200"/>
      <c r="M128" s="96"/>
      <c r="N128" s="199"/>
      <c r="O128" s="200"/>
      <c r="P128" s="96"/>
    </row>
    <row r="129" spans="1:16" ht="15.75">
      <c r="A129" s="96"/>
      <c r="B129" s="129"/>
      <c r="C129" s="96"/>
      <c r="D129" s="96"/>
      <c r="E129" s="96"/>
      <c r="F129" s="130"/>
      <c r="G129" s="131"/>
      <c r="H129" s="96"/>
      <c r="I129" s="96"/>
      <c r="J129" s="132"/>
      <c r="K129" s="132"/>
      <c r="L129" s="132"/>
      <c r="M129" s="133"/>
      <c r="N129" s="134"/>
      <c r="O129" s="134"/>
      <c r="P129" s="27"/>
    </row>
    <row r="130" spans="1:16" ht="15.75">
      <c r="A130" s="198"/>
      <c r="B130" s="198"/>
      <c r="C130" s="198"/>
      <c r="D130" s="96"/>
      <c r="E130" s="96"/>
      <c r="F130" s="130"/>
      <c r="G130" s="131"/>
      <c r="H130" s="96"/>
      <c r="I130" s="96"/>
      <c r="J130" s="132"/>
      <c r="K130" s="132"/>
      <c r="L130" s="132"/>
      <c r="M130" s="133"/>
      <c r="N130" s="134"/>
      <c r="O130" s="134"/>
      <c r="P130" s="27"/>
    </row>
    <row r="131" spans="1:16" ht="15.75">
      <c r="A131" s="96"/>
      <c r="B131" s="129"/>
      <c r="C131" s="96"/>
      <c r="D131" s="96"/>
      <c r="E131" s="96"/>
      <c r="F131" s="130"/>
      <c r="G131" s="131"/>
      <c r="H131" s="96"/>
      <c r="I131" s="96"/>
      <c r="J131" s="132"/>
      <c r="K131" s="132"/>
      <c r="L131" s="132"/>
      <c r="M131" s="133"/>
      <c r="N131" s="134"/>
      <c r="O131" s="134"/>
      <c r="P131" s="27"/>
    </row>
    <row r="132" spans="1:16" ht="15.75">
      <c r="A132" s="339" t="s">
        <v>79</v>
      </c>
      <c r="B132" s="340"/>
      <c r="C132" s="340"/>
      <c r="D132" s="340"/>
      <c r="E132" s="96"/>
      <c r="F132" s="130"/>
      <c r="G132" s="131"/>
      <c r="H132" s="96"/>
      <c r="I132" s="96"/>
      <c r="J132" s="132"/>
      <c r="K132" s="132"/>
      <c r="L132" s="132"/>
      <c r="M132" s="133"/>
      <c r="N132" s="134"/>
      <c r="O132" s="134"/>
      <c r="P132" s="27"/>
    </row>
    <row r="133" spans="1:16" ht="30">
      <c r="A133" s="95" t="s">
        <v>26</v>
      </c>
      <c r="B133" s="96"/>
      <c r="C133" s="96"/>
      <c r="D133" s="96"/>
      <c r="E133" s="96"/>
      <c r="F133" s="96"/>
      <c r="G133" s="96"/>
      <c r="H133" s="96"/>
      <c r="I133" s="96"/>
      <c r="J133" s="97"/>
      <c r="K133" s="97"/>
      <c r="L133" s="96"/>
      <c r="M133" s="96"/>
      <c r="N133" s="96"/>
      <c r="O133" s="96"/>
      <c r="P133" s="97" t="s">
        <v>71</v>
      </c>
    </row>
    <row r="134" spans="1:16" ht="15.75">
      <c r="A134" s="96"/>
      <c r="B134" s="129"/>
      <c r="C134" s="96"/>
      <c r="D134" s="96"/>
      <c r="E134" s="96"/>
      <c r="F134" s="130"/>
      <c r="G134" s="131"/>
      <c r="H134" s="96"/>
      <c r="I134" s="96"/>
      <c r="J134" s="132"/>
      <c r="K134" s="132"/>
      <c r="L134" s="132"/>
      <c r="M134" s="133"/>
      <c r="N134" s="134"/>
      <c r="O134" s="134"/>
      <c r="P134" s="27"/>
    </row>
    <row r="135" spans="1:16" ht="15.75">
      <c r="A135" s="96"/>
      <c r="B135" s="129"/>
      <c r="C135" s="96"/>
      <c r="D135" s="96"/>
      <c r="E135" s="96"/>
      <c r="F135" s="130"/>
      <c r="G135" s="131"/>
      <c r="H135" s="96"/>
      <c r="I135" s="96"/>
      <c r="J135" s="132"/>
      <c r="K135" s="132"/>
      <c r="L135" s="132"/>
      <c r="M135" s="133"/>
      <c r="N135" s="134"/>
      <c r="O135" s="134"/>
      <c r="P135" s="27"/>
    </row>
    <row r="136" spans="1:16" ht="15.75">
      <c r="A136" s="96"/>
      <c r="B136" s="129"/>
      <c r="C136" s="96"/>
      <c r="D136" s="96"/>
      <c r="E136" s="96"/>
      <c r="F136" s="130"/>
      <c r="G136" s="131"/>
      <c r="H136" s="96"/>
      <c r="I136" s="96"/>
      <c r="J136" s="132"/>
      <c r="K136" s="132"/>
      <c r="L136" s="132"/>
      <c r="M136" s="133"/>
      <c r="N136" s="134"/>
      <c r="O136" s="134"/>
      <c r="P136" s="27"/>
    </row>
    <row r="137" spans="1:16" ht="15.75">
      <c r="A137" s="96"/>
      <c r="B137" s="129"/>
      <c r="C137" s="96"/>
      <c r="D137" s="96"/>
      <c r="E137" s="96"/>
      <c r="F137" s="130"/>
      <c r="G137" s="131"/>
      <c r="H137" s="96"/>
      <c r="I137" s="96"/>
      <c r="J137" s="132"/>
      <c r="K137" s="132"/>
      <c r="L137" s="132"/>
      <c r="M137" s="133"/>
      <c r="N137" s="134"/>
      <c r="O137" s="134"/>
      <c r="P137" s="27"/>
    </row>
    <row r="138" spans="1:16" s="49" customFormat="1" ht="24">
      <c r="A138" s="103"/>
      <c r="B138" s="104"/>
      <c r="C138" s="103"/>
      <c r="D138" s="103"/>
      <c r="E138" s="103"/>
      <c r="F138" s="291" t="s">
        <v>59</v>
      </c>
      <c r="G138" s="291"/>
      <c r="H138" s="291"/>
      <c r="I138" s="291"/>
      <c r="J138" s="291"/>
      <c r="K138" s="291"/>
      <c r="L138" s="105"/>
      <c r="M138" s="106"/>
      <c r="N138" s="107"/>
      <c r="O138" s="107"/>
      <c r="P138" s="48"/>
    </row>
    <row r="139" spans="1:16" ht="15.75">
      <c r="A139" s="96"/>
      <c r="B139" s="129"/>
      <c r="C139" s="96"/>
      <c r="D139" s="96"/>
      <c r="E139" s="96"/>
      <c r="F139" s="130"/>
      <c r="G139" s="131"/>
      <c r="H139" s="96"/>
      <c r="I139" s="96"/>
      <c r="J139" s="132"/>
      <c r="K139" s="132"/>
      <c r="L139" s="132"/>
      <c r="M139" s="133"/>
      <c r="N139" s="134"/>
      <c r="O139" s="134"/>
      <c r="P139" s="27"/>
    </row>
    <row r="140" spans="1:16" ht="15.75">
      <c r="A140" s="96"/>
      <c r="B140" s="129"/>
      <c r="C140" s="96"/>
      <c r="D140" s="96"/>
      <c r="E140" s="213" t="s">
        <v>46</v>
      </c>
      <c r="F140" s="214"/>
      <c r="G140" s="131"/>
      <c r="H140" s="213" t="s">
        <v>47</v>
      </c>
      <c r="I140" s="214"/>
      <c r="J140" s="132" t="s">
        <v>78</v>
      </c>
      <c r="K140" s="213" t="s">
        <v>48</v>
      </c>
      <c r="L140" s="214"/>
      <c r="M140" s="132" t="s">
        <v>78</v>
      </c>
      <c r="N140" s="213" t="s">
        <v>49</v>
      </c>
      <c r="O140" s="214"/>
      <c r="P140" s="132" t="s">
        <v>78</v>
      </c>
    </row>
    <row r="141" spans="1:16" ht="13.5">
      <c r="A141" s="201" t="s">
        <v>30</v>
      </c>
      <c r="B141" s="202"/>
      <c r="C141" s="203"/>
      <c r="D141" s="135"/>
      <c r="E141" s="204">
        <f>H109</f>
        <v>7</v>
      </c>
      <c r="F141" s="205"/>
      <c r="G141" s="96"/>
      <c r="H141" s="204">
        <f>H46*(100%+J141)</f>
        <v>4</v>
      </c>
      <c r="I141" s="205"/>
      <c r="J141" s="141">
        <f>N109</f>
        <v>-0.6</v>
      </c>
      <c r="K141" s="204">
        <f>K46*(100%+M141)</f>
        <v>7</v>
      </c>
      <c r="L141" s="205"/>
      <c r="M141" s="141">
        <f>J141/2</f>
        <v>-0.3</v>
      </c>
      <c r="N141" s="204">
        <f>N46*(100%+P141)</f>
        <v>10</v>
      </c>
      <c r="O141" s="205"/>
      <c r="P141" s="141">
        <v>0</v>
      </c>
    </row>
    <row r="142" spans="1:16" ht="13.5">
      <c r="A142" s="215" t="s">
        <v>20</v>
      </c>
      <c r="B142" s="215"/>
      <c r="C142" s="215"/>
      <c r="D142" s="136"/>
      <c r="E142" s="212">
        <f>H110</f>
        <v>-3</v>
      </c>
      <c r="F142" s="216"/>
      <c r="G142" s="137"/>
      <c r="H142" s="212">
        <f>H47*(100%+J142)</f>
        <v>-0.99999999999999978</v>
      </c>
      <c r="I142" s="216"/>
      <c r="J142" s="141">
        <f>N110</f>
        <v>-0.8</v>
      </c>
      <c r="K142" s="212">
        <f>K47*(100%+M142)</f>
        <v>-3</v>
      </c>
      <c r="L142" s="216"/>
      <c r="M142" s="141">
        <f>J142/2</f>
        <v>-0.4</v>
      </c>
      <c r="N142" s="212">
        <f>N47*(100%+P142)</f>
        <v>-5</v>
      </c>
      <c r="O142" s="216"/>
      <c r="P142" s="141">
        <v>0</v>
      </c>
    </row>
    <row r="143" spans="1:16" ht="13.5">
      <c r="A143" s="201" t="s">
        <v>31</v>
      </c>
      <c r="B143" s="202"/>
      <c r="C143" s="203"/>
      <c r="D143" s="135"/>
      <c r="E143" s="204">
        <f>E141+E142</f>
        <v>4</v>
      </c>
      <c r="F143" s="205"/>
      <c r="G143" s="137"/>
      <c r="H143" s="204">
        <f>H141+H142</f>
        <v>3</v>
      </c>
      <c r="I143" s="205"/>
      <c r="J143" s="137"/>
      <c r="K143" s="204">
        <f>K141+K142</f>
        <v>4</v>
      </c>
      <c r="L143" s="205"/>
      <c r="M143" s="137"/>
      <c r="N143" s="204">
        <f>N141+N142</f>
        <v>5</v>
      </c>
      <c r="O143" s="205"/>
      <c r="P143" s="137"/>
    </row>
    <row r="144" spans="1:16" ht="13.5">
      <c r="A144" s="210" t="s">
        <v>32</v>
      </c>
      <c r="B144" s="210"/>
      <c r="C144" s="210"/>
      <c r="D144" s="136"/>
      <c r="E144" s="209">
        <f>H112</f>
        <v>-1</v>
      </c>
      <c r="F144" s="209"/>
      <c r="G144" s="137"/>
      <c r="H144" s="209">
        <f>H49*(100%+J144)</f>
        <v>0</v>
      </c>
      <c r="I144" s="209"/>
      <c r="J144" s="141">
        <f>N112</f>
        <v>-1</v>
      </c>
      <c r="K144" s="209">
        <f>K49*(100%+M144)</f>
        <v>-1</v>
      </c>
      <c r="L144" s="209"/>
      <c r="M144" s="141">
        <f>J144/2</f>
        <v>-0.5</v>
      </c>
      <c r="N144" s="209">
        <f>N49*(100%+P144)</f>
        <v>-2</v>
      </c>
      <c r="O144" s="209"/>
      <c r="P144" s="141">
        <v>0</v>
      </c>
    </row>
    <row r="145" spans="1:16" ht="13.5">
      <c r="A145" s="208" t="s">
        <v>33</v>
      </c>
      <c r="B145" s="208"/>
      <c r="C145" s="208"/>
      <c r="D145" s="136"/>
      <c r="E145" s="209">
        <f>H113</f>
        <v>-1</v>
      </c>
      <c r="F145" s="209"/>
      <c r="G145" s="137"/>
      <c r="H145" s="209">
        <f>H50*(100%+J145)</f>
        <v>-1</v>
      </c>
      <c r="I145" s="209"/>
      <c r="J145" s="141">
        <f>N113</f>
        <v>0</v>
      </c>
      <c r="K145" s="209">
        <f>K50*(100%+M145)</f>
        <v>-1</v>
      </c>
      <c r="L145" s="209"/>
      <c r="M145" s="141">
        <f>J145/2</f>
        <v>0</v>
      </c>
      <c r="N145" s="209">
        <f>N50*(100%+P145)</f>
        <v>-1</v>
      </c>
      <c r="O145" s="209"/>
      <c r="P145" s="141">
        <v>0</v>
      </c>
    </row>
    <row r="146" spans="1:16" ht="13.5">
      <c r="A146" s="201" t="s">
        <v>34</v>
      </c>
      <c r="B146" s="202"/>
      <c r="C146" s="203"/>
      <c r="D146" s="135"/>
      <c r="E146" s="204">
        <f>E143+E144+E145</f>
        <v>2</v>
      </c>
      <c r="F146" s="205"/>
      <c r="G146" s="137"/>
      <c r="H146" s="204">
        <f>H143+H144+H145</f>
        <v>2</v>
      </c>
      <c r="I146" s="205"/>
      <c r="J146" s="137"/>
      <c r="K146" s="204">
        <f>K143+K144+K145</f>
        <v>2</v>
      </c>
      <c r="L146" s="205"/>
      <c r="M146" s="137"/>
      <c r="N146" s="204">
        <f>N143+N144+N145</f>
        <v>2</v>
      </c>
      <c r="O146" s="205"/>
      <c r="P146" s="137"/>
    </row>
    <row r="147" spans="1:16" ht="13.5">
      <c r="A147" s="211" t="s">
        <v>35</v>
      </c>
      <c r="B147" s="211"/>
      <c r="C147" s="211"/>
      <c r="D147" s="136"/>
      <c r="E147" s="212">
        <f>H115</f>
        <v>-1</v>
      </c>
      <c r="F147" s="212"/>
      <c r="G147" s="137"/>
      <c r="H147" s="212">
        <f>E147*(100%+J147)</f>
        <v>-1</v>
      </c>
      <c r="I147" s="212"/>
      <c r="J147" s="141">
        <f>N115</f>
        <v>0</v>
      </c>
      <c r="K147" s="212">
        <f>H147*(100%+M147)</f>
        <v>-1</v>
      </c>
      <c r="L147" s="212"/>
      <c r="M147" s="141">
        <f>Q115</f>
        <v>0</v>
      </c>
      <c r="N147" s="212">
        <f>K147*(100%+P147)</f>
        <v>-1</v>
      </c>
      <c r="O147" s="212"/>
      <c r="P147" s="141">
        <f>T115</f>
        <v>0</v>
      </c>
    </row>
    <row r="148" spans="1:16" ht="13.5">
      <c r="A148" s="201" t="s">
        <v>36</v>
      </c>
      <c r="B148" s="202"/>
      <c r="C148" s="203"/>
      <c r="D148" s="135"/>
      <c r="E148" s="204">
        <f>E146+E147</f>
        <v>1</v>
      </c>
      <c r="F148" s="205"/>
      <c r="G148" s="137"/>
      <c r="H148" s="204">
        <f>H146+H147</f>
        <v>1</v>
      </c>
      <c r="I148" s="205"/>
      <c r="J148" s="137"/>
      <c r="K148" s="204">
        <f>K146+K147</f>
        <v>1</v>
      </c>
      <c r="L148" s="205"/>
      <c r="M148" s="137"/>
      <c r="N148" s="204">
        <f>N146+N147</f>
        <v>1</v>
      </c>
      <c r="O148" s="205"/>
      <c r="P148" s="137"/>
    </row>
    <row r="149" spans="1:16" ht="13.5">
      <c r="A149" s="210" t="s">
        <v>37</v>
      </c>
      <c r="B149" s="210"/>
      <c r="C149" s="210"/>
      <c r="D149" s="136"/>
      <c r="E149" s="199">
        <f>H117</f>
        <v>0</v>
      </c>
      <c r="F149" s="199"/>
      <c r="G149" s="137"/>
      <c r="H149" s="207"/>
      <c r="I149" s="207"/>
      <c r="J149" s="137"/>
      <c r="K149" s="207"/>
      <c r="L149" s="207"/>
      <c r="M149" s="137"/>
      <c r="N149" s="207"/>
      <c r="O149" s="207"/>
      <c r="P149" s="137"/>
    </row>
    <row r="150" spans="1:16" ht="13.5">
      <c r="A150" s="206" t="s">
        <v>38</v>
      </c>
      <c r="B150" s="206"/>
      <c r="C150" s="206"/>
      <c r="D150" s="136"/>
      <c r="E150" s="199">
        <f t="shared" ref="E150:E153" si="1">H118</f>
        <v>0</v>
      </c>
      <c r="F150" s="199"/>
      <c r="G150" s="137"/>
      <c r="H150" s="207"/>
      <c r="I150" s="207"/>
      <c r="J150" s="137"/>
      <c r="K150" s="207"/>
      <c r="L150" s="207"/>
      <c r="M150" s="137"/>
      <c r="N150" s="207"/>
      <c r="O150" s="207"/>
      <c r="P150" s="137"/>
    </row>
    <row r="151" spans="1:16" ht="13.5">
      <c r="A151" s="206" t="s">
        <v>39</v>
      </c>
      <c r="B151" s="206"/>
      <c r="C151" s="206"/>
      <c r="D151" s="136"/>
      <c r="E151" s="199">
        <f t="shared" si="1"/>
        <v>0</v>
      </c>
      <c r="F151" s="199"/>
      <c r="G151" s="137"/>
      <c r="H151" s="207"/>
      <c r="I151" s="207"/>
      <c r="J151" s="137"/>
      <c r="K151" s="207"/>
      <c r="L151" s="207"/>
      <c r="M151" s="137"/>
      <c r="N151" s="207"/>
      <c r="O151" s="207"/>
      <c r="P151" s="137"/>
    </row>
    <row r="152" spans="1:16" ht="13.5">
      <c r="A152" s="206" t="s">
        <v>40</v>
      </c>
      <c r="B152" s="206"/>
      <c r="C152" s="206"/>
      <c r="D152" s="136"/>
      <c r="E152" s="199">
        <f t="shared" si="1"/>
        <v>0</v>
      </c>
      <c r="F152" s="199"/>
      <c r="G152" s="137"/>
      <c r="H152" s="207"/>
      <c r="I152" s="207"/>
      <c r="J152" s="137"/>
      <c r="K152" s="207"/>
      <c r="L152" s="207"/>
      <c r="M152" s="137"/>
      <c r="N152" s="207"/>
      <c r="O152" s="207"/>
      <c r="P152" s="137"/>
    </row>
    <row r="153" spans="1:16" ht="13.5">
      <c r="A153" s="208" t="s">
        <v>41</v>
      </c>
      <c r="B153" s="208"/>
      <c r="C153" s="208"/>
      <c r="D153" s="136"/>
      <c r="E153" s="199">
        <f t="shared" si="1"/>
        <v>0</v>
      </c>
      <c r="F153" s="199"/>
      <c r="G153" s="137"/>
      <c r="H153" s="207"/>
      <c r="I153" s="207"/>
      <c r="J153" s="137"/>
      <c r="K153" s="207"/>
      <c r="L153" s="207"/>
      <c r="M153" s="137"/>
      <c r="N153" s="207"/>
      <c r="O153" s="207"/>
      <c r="P153" s="137"/>
    </row>
    <row r="154" spans="1:16" ht="13.5">
      <c r="A154" s="201" t="s">
        <v>42</v>
      </c>
      <c r="B154" s="202"/>
      <c r="C154" s="203"/>
      <c r="D154" s="135"/>
      <c r="E154" s="204">
        <f>E148+E149+E150+E151+E152+E153</f>
        <v>1</v>
      </c>
      <c r="F154" s="205"/>
      <c r="G154" s="137"/>
      <c r="H154" s="204">
        <f>H148+H149+H150+H151+H152+H153</f>
        <v>1</v>
      </c>
      <c r="I154" s="205"/>
      <c r="J154" s="137"/>
      <c r="K154" s="204">
        <f>K148+K149+K150+K151+K152+K153</f>
        <v>1</v>
      </c>
      <c r="L154" s="205"/>
      <c r="M154" s="137"/>
      <c r="N154" s="204">
        <f>N148+N149+N150+N151+N152+N153</f>
        <v>1</v>
      </c>
      <c r="O154" s="205"/>
      <c r="P154" s="137"/>
    </row>
    <row r="155" spans="1:16" ht="13.5">
      <c r="A155" s="201" t="s">
        <v>43</v>
      </c>
      <c r="B155" s="202"/>
      <c r="C155" s="203"/>
      <c r="D155" s="135"/>
      <c r="E155" s="204">
        <f>H123</f>
        <v>-0.25</v>
      </c>
      <c r="F155" s="205"/>
      <c r="G155" s="137"/>
      <c r="H155" s="204">
        <f>-$I$17*H154</f>
        <v>-0.25</v>
      </c>
      <c r="I155" s="205"/>
      <c r="J155" s="137"/>
      <c r="K155" s="204">
        <f>-$I$17*K154</f>
        <v>-0.25</v>
      </c>
      <c r="L155" s="205"/>
      <c r="M155" s="137"/>
      <c r="N155" s="204"/>
      <c r="O155" s="205"/>
      <c r="P155" s="137"/>
    </row>
    <row r="156" spans="1:16" ht="13.5">
      <c r="A156" s="201" t="s">
        <v>44</v>
      </c>
      <c r="B156" s="202"/>
      <c r="C156" s="203"/>
      <c r="D156" s="96"/>
      <c r="E156" s="204">
        <f>E154+E155</f>
        <v>0.75</v>
      </c>
      <c r="F156" s="205"/>
      <c r="G156" s="137"/>
      <c r="H156" s="204">
        <f>H154+H155</f>
        <v>0.75</v>
      </c>
      <c r="I156" s="205"/>
      <c r="J156" s="137"/>
      <c r="K156" s="204">
        <f>K154+K155</f>
        <v>0.75</v>
      </c>
      <c r="L156" s="205"/>
      <c r="M156" s="137"/>
      <c r="N156" s="204">
        <f>N154+N155</f>
        <v>1</v>
      </c>
      <c r="O156" s="205"/>
      <c r="P156" s="137"/>
    </row>
    <row r="157" spans="1:16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</row>
    <row r="158" spans="1:16" ht="13.5">
      <c r="A158" s="201" t="s">
        <v>45</v>
      </c>
      <c r="B158" s="202"/>
      <c r="C158" s="203"/>
      <c r="D158" s="96"/>
      <c r="E158" s="204">
        <f>(-SUM(E144:E145)-E147-SUM(E149:E153))/(E143/E141)</f>
        <v>5.25</v>
      </c>
      <c r="F158" s="205"/>
      <c r="G158" s="96"/>
      <c r="H158" s="204">
        <f>(-SUM(H144:H145)-H147-SUM(H149:H153))/(H143/H141)</f>
        <v>2.6666666666666665</v>
      </c>
      <c r="I158" s="205"/>
      <c r="J158" s="96"/>
      <c r="K158" s="204">
        <f>(-SUM(K144:K145)-K147-SUM(K149:K153))/(K143/K141)</f>
        <v>5.25</v>
      </c>
      <c r="L158" s="205"/>
      <c r="M158" s="96"/>
      <c r="N158" s="204">
        <f>(-SUM(N144:N145)-N147-SUM(N149:N153))/(N143/N141)</f>
        <v>8</v>
      </c>
      <c r="O158" s="205"/>
      <c r="P158" s="96"/>
    </row>
    <row r="159" spans="1:16" ht="13.5">
      <c r="A159" s="129"/>
      <c r="B159" s="96"/>
      <c r="C159" s="96"/>
      <c r="D159" s="96"/>
      <c r="E159" s="130"/>
      <c r="F159" s="131"/>
      <c r="G159" s="96"/>
      <c r="H159" s="130"/>
      <c r="I159" s="131"/>
      <c r="J159" s="96"/>
      <c r="K159" s="130"/>
      <c r="L159" s="131"/>
      <c r="M159" s="96"/>
      <c r="N159" s="130"/>
      <c r="O159" s="131"/>
      <c r="P159" s="96"/>
    </row>
    <row r="160" spans="1:16" ht="13.5">
      <c r="A160" s="198"/>
      <c r="B160" s="198"/>
      <c r="C160" s="198"/>
      <c r="D160" s="96"/>
      <c r="E160" s="199"/>
      <c r="F160" s="200"/>
      <c r="G160" s="96"/>
      <c r="H160" s="199"/>
      <c r="I160" s="200"/>
      <c r="J160" s="96"/>
      <c r="K160" s="199"/>
      <c r="L160" s="200"/>
      <c r="M160" s="96"/>
      <c r="N160" s="199"/>
      <c r="O160" s="200"/>
      <c r="P160" s="96"/>
    </row>
    <row r="161" spans="1:16" ht="15.75">
      <c r="A161" s="96"/>
      <c r="B161" s="129"/>
      <c r="C161" s="96"/>
      <c r="D161" s="96"/>
      <c r="E161" s="96"/>
      <c r="F161" s="130"/>
      <c r="G161" s="131"/>
      <c r="H161" s="96"/>
      <c r="I161" s="96"/>
      <c r="J161" s="132"/>
      <c r="K161" s="132"/>
      <c r="L161" s="132"/>
      <c r="M161" s="133"/>
      <c r="N161" s="134"/>
      <c r="O161" s="134"/>
      <c r="P161" s="27"/>
    </row>
    <row r="162" spans="1:16" ht="15.75">
      <c r="A162" s="96"/>
      <c r="B162" s="129"/>
      <c r="C162" s="96"/>
      <c r="D162" s="96"/>
      <c r="E162" s="96"/>
      <c r="F162" s="130"/>
      <c r="G162" s="131"/>
      <c r="H162" s="96"/>
      <c r="I162" s="96"/>
      <c r="J162" s="132"/>
      <c r="K162" s="132"/>
      <c r="L162" s="132"/>
      <c r="M162" s="133"/>
      <c r="N162" s="134"/>
      <c r="O162" s="134"/>
      <c r="P162" s="27"/>
    </row>
    <row r="163" spans="1:16" ht="15.75">
      <c r="A163" s="96"/>
      <c r="B163" s="129"/>
      <c r="C163" s="96"/>
      <c r="D163" s="96"/>
      <c r="E163" s="96"/>
      <c r="F163" s="130"/>
      <c r="G163" s="131"/>
      <c r="H163" s="96"/>
      <c r="I163" s="96"/>
      <c r="J163" s="132"/>
      <c r="K163" s="132"/>
      <c r="L163" s="132"/>
      <c r="M163" s="133"/>
      <c r="N163" s="134"/>
      <c r="O163" s="134"/>
      <c r="P163" s="27"/>
    </row>
    <row r="164" spans="1:16" ht="15.75">
      <c r="A164" s="339" t="s">
        <v>79</v>
      </c>
      <c r="B164" s="340"/>
      <c r="C164" s="340"/>
      <c r="D164" s="340"/>
      <c r="E164" s="96"/>
      <c r="F164" s="130"/>
      <c r="G164" s="131"/>
      <c r="H164" s="96"/>
      <c r="I164" s="96"/>
      <c r="J164" s="132"/>
      <c r="K164" s="132"/>
      <c r="L164" s="132"/>
      <c r="M164" s="133"/>
      <c r="N164" s="134"/>
      <c r="O164" s="134"/>
      <c r="P164" s="27"/>
    </row>
    <row r="165" spans="1:16" ht="30">
      <c r="A165" s="95" t="s">
        <v>26</v>
      </c>
      <c r="B165" s="96"/>
      <c r="C165" s="96"/>
      <c r="D165" s="96"/>
      <c r="E165" s="96"/>
      <c r="F165" s="96"/>
      <c r="G165" s="96"/>
      <c r="H165" s="96"/>
      <c r="I165" s="96"/>
      <c r="J165" s="97"/>
      <c r="K165" s="97"/>
      <c r="L165" s="96"/>
      <c r="M165" s="96"/>
      <c r="N165" s="96"/>
      <c r="O165" s="96"/>
      <c r="P165" s="97" t="s">
        <v>71</v>
      </c>
    </row>
    <row r="166" spans="1:16" s="54" customFormat="1" ht="19.5">
      <c r="A166" s="98"/>
      <c r="B166" s="99"/>
      <c r="C166" s="98"/>
      <c r="D166" s="98"/>
      <c r="E166" s="98"/>
      <c r="F166" s="287"/>
      <c r="G166" s="287"/>
      <c r="H166" s="287"/>
      <c r="I166" s="287"/>
      <c r="J166" s="287"/>
      <c r="K166" s="287"/>
      <c r="L166" s="100"/>
      <c r="M166" s="101"/>
      <c r="N166" s="102"/>
      <c r="O166" s="102"/>
      <c r="P166" s="53"/>
    </row>
    <row r="167" spans="1:16" s="49" customFormat="1" ht="19.5" customHeight="1">
      <c r="A167" s="103"/>
      <c r="B167" s="104"/>
      <c r="C167" s="103"/>
      <c r="D167" s="103"/>
      <c r="E167" s="103"/>
      <c r="F167" s="291" t="s">
        <v>83</v>
      </c>
      <c r="G167" s="291"/>
      <c r="H167" s="291"/>
      <c r="I167" s="291"/>
      <c r="J167" s="291"/>
      <c r="K167" s="291"/>
      <c r="L167" s="105"/>
      <c r="M167" s="106"/>
      <c r="N167" s="107"/>
      <c r="O167" s="107"/>
      <c r="P167" s="48"/>
    </row>
    <row r="168" spans="1:16" s="54" customFormat="1" ht="19.5">
      <c r="A168" s="98"/>
      <c r="B168" s="99"/>
      <c r="C168" s="98"/>
      <c r="D168" s="98"/>
      <c r="E168" s="98"/>
      <c r="F168" s="108"/>
      <c r="G168" s="108"/>
      <c r="H168" s="108"/>
      <c r="I168" s="108"/>
      <c r="J168" s="108"/>
      <c r="K168" s="108"/>
      <c r="L168" s="100"/>
      <c r="M168" s="101"/>
      <c r="N168" s="102"/>
      <c r="O168" s="102"/>
      <c r="P168" s="53"/>
    </row>
    <row r="169" spans="1:16" s="54" customFormat="1" ht="15.75">
      <c r="A169" s="109"/>
      <c r="B169" s="288"/>
      <c r="C169" s="289"/>
      <c r="D169" s="289"/>
      <c r="E169" s="294" t="s">
        <v>64</v>
      </c>
      <c r="F169" s="295"/>
      <c r="G169" s="102"/>
      <c r="H169" s="294" t="s">
        <v>65</v>
      </c>
      <c r="I169" s="295"/>
      <c r="J169" s="109"/>
      <c r="K169" s="294" t="s">
        <v>66</v>
      </c>
      <c r="L169" s="295"/>
      <c r="M169" s="109"/>
      <c r="N169" s="294" t="s">
        <v>67</v>
      </c>
      <c r="O169" s="295"/>
      <c r="P169" s="110"/>
    </row>
    <row r="170" spans="1:16" s="54" customFormat="1" ht="15.75">
      <c r="A170" s="109"/>
      <c r="B170" s="288"/>
      <c r="C170" s="289"/>
      <c r="D170" s="289"/>
      <c r="E170" s="292"/>
      <c r="F170" s="293"/>
      <c r="G170" s="102"/>
      <c r="H170" s="292"/>
      <c r="I170" s="300"/>
      <c r="J170" s="109"/>
      <c r="K170" s="292"/>
      <c r="L170" s="300"/>
      <c r="M170" s="109"/>
      <c r="N170" s="292"/>
      <c r="O170" s="300"/>
      <c r="P170" s="110"/>
    </row>
    <row r="171" spans="1:16" s="54" customFormat="1" ht="13.5">
      <c r="A171" s="109"/>
      <c r="B171" s="195" t="s">
        <v>34</v>
      </c>
      <c r="C171" s="290"/>
      <c r="D171" s="290"/>
      <c r="E171" s="303">
        <f>E146</f>
        <v>2</v>
      </c>
      <c r="F171" s="304"/>
      <c r="G171" s="111"/>
      <c r="H171" s="303">
        <f>H146</f>
        <v>2</v>
      </c>
      <c r="I171" s="304"/>
      <c r="J171" s="109"/>
      <c r="K171" s="303">
        <f>K146</f>
        <v>2</v>
      </c>
      <c r="L171" s="304"/>
      <c r="M171" s="109"/>
      <c r="N171" s="303">
        <f>N146</f>
        <v>2</v>
      </c>
      <c r="O171" s="304"/>
      <c r="P171" s="110"/>
    </row>
    <row r="172" spans="1:16" s="54" customFormat="1" ht="13.5">
      <c r="A172" s="109"/>
      <c r="B172" s="195" t="s">
        <v>69</v>
      </c>
      <c r="C172" s="290"/>
      <c r="D172" s="290"/>
      <c r="E172" s="301">
        <f>E155</f>
        <v>-0.25</v>
      </c>
      <c r="F172" s="302"/>
      <c r="G172" s="111"/>
      <c r="H172" s="301">
        <f>H155</f>
        <v>-0.25</v>
      </c>
      <c r="I172" s="302"/>
      <c r="J172" s="109"/>
      <c r="K172" s="301">
        <f>K155</f>
        <v>-0.25</v>
      </c>
      <c r="L172" s="302"/>
      <c r="M172" s="109"/>
      <c r="N172" s="301">
        <f>N155</f>
        <v>0</v>
      </c>
      <c r="O172" s="302"/>
      <c r="P172" s="110"/>
    </row>
    <row r="173" spans="1:16" s="54" customFormat="1" ht="13.5">
      <c r="A173" s="195" t="s">
        <v>86</v>
      </c>
      <c r="B173" s="196"/>
      <c r="C173" s="196"/>
      <c r="D173" s="197"/>
      <c r="E173" s="307"/>
      <c r="F173" s="308"/>
      <c r="G173" s="111"/>
      <c r="H173" s="307"/>
      <c r="I173" s="308"/>
      <c r="J173" s="109"/>
      <c r="K173" s="307"/>
      <c r="L173" s="308"/>
      <c r="M173" s="109"/>
      <c r="N173" s="307"/>
      <c r="O173" s="308"/>
      <c r="P173" s="110"/>
    </row>
    <row r="174" spans="1:16" s="54" customFormat="1" ht="15.75">
      <c r="A174" s="98"/>
      <c r="B174" s="99"/>
      <c r="C174" s="98"/>
      <c r="D174" s="98"/>
      <c r="E174" s="112"/>
      <c r="F174" s="113"/>
      <c r="G174" s="98"/>
      <c r="H174" s="155"/>
      <c r="I174" s="156"/>
      <c r="J174" s="100"/>
      <c r="K174" s="155"/>
      <c r="L174" s="156"/>
      <c r="M174" s="102"/>
      <c r="N174" s="155"/>
      <c r="O174" s="156"/>
      <c r="P174" s="110"/>
    </row>
    <row r="175" spans="1:16" s="54" customFormat="1" ht="13.5">
      <c r="A175" s="109"/>
      <c r="B175" s="321" t="s">
        <v>21</v>
      </c>
      <c r="C175" s="322"/>
      <c r="D175" s="322"/>
      <c r="E175" s="330"/>
      <c r="F175" s="331"/>
      <c r="G175" s="114"/>
      <c r="H175" s="330"/>
      <c r="I175" s="331"/>
      <c r="J175" s="109"/>
      <c r="K175" s="330"/>
      <c r="L175" s="331"/>
      <c r="M175" s="109"/>
      <c r="N175" s="330"/>
      <c r="O175" s="331"/>
      <c r="P175" s="110"/>
    </row>
    <row r="176" spans="1:16" s="54" customFormat="1" ht="13.5">
      <c r="A176" s="109"/>
      <c r="B176" s="321" t="s">
        <v>22</v>
      </c>
      <c r="C176" s="322"/>
      <c r="D176" s="322"/>
      <c r="E176" s="305"/>
      <c r="F176" s="306"/>
      <c r="G176" s="114"/>
      <c r="H176" s="305"/>
      <c r="I176" s="306"/>
      <c r="J176" s="109"/>
      <c r="K176" s="305"/>
      <c r="L176" s="306"/>
      <c r="M176" s="109"/>
      <c r="N176" s="305"/>
      <c r="O176" s="306"/>
      <c r="P176" s="110"/>
    </row>
    <row r="177" spans="1:1516" s="54" customFormat="1" ht="13.5">
      <c r="A177" s="109"/>
      <c r="B177" s="321" t="s">
        <v>60</v>
      </c>
      <c r="C177" s="322"/>
      <c r="D177" s="322"/>
      <c r="E177" s="305"/>
      <c r="F177" s="306"/>
      <c r="G177" s="114"/>
      <c r="H177" s="305"/>
      <c r="I177" s="306"/>
      <c r="J177" s="114"/>
      <c r="K177" s="305"/>
      <c r="L177" s="306"/>
      <c r="M177" s="109"/>
      <c r="N177" s="305"/>
      <c r="O177" s="306"/>
      <c r="P177" s="110"/>
    </row>
    <row r="178" spans="1:1516" s="54" customFormat="1" ht="13.5">
      <c r="A178" s="109"/>
      <c r="B178" s="325" t="s">
        <v>61</v>
      </c>
      <c r="C178" s="324"/>
      <c r="D178" s="324"/>
      <c r="E178" s="305"/>
      <c r="F178" s="306"/>
      <c r="G178" s="114"/>
      <c r="H178" s="305"/>
      <c r="I178" s="306"/>
      <c r="J178" s="109"/>
      <c r="K178" s="305"/>
      <c r="L178" s="306"/>
      <c r="M178" s="109"/>
      <c r="N178" s="305"/>
      <c r="O178" s="306"/>
      <c r="P178" s="110"/>
    </row>
    <row r="179" spans="1:1516" s="54" customFormat="1" ht="13.5">
      <c r="A179" s="109"/>
      <c r="B179" s="325" t="s">
        <v>70</v>
      </c>
      <c r="C179" s="324"/>
      <c r="D179" s="324"/>
      <c r="E179" s="305"/>
      <c r="F179" s="306"/>
      <c r="G179" s="111"/>
      <c r="H179" s="305"/>
      <c r="I179" s="306"/>
      <c r="J179" s="109"/>
      <c r="K179" s="305"/>
      <c r="L179" s="306"/>
      <c r="M179" s="109"/>
      <c r="N179" s="305"/>
      <c r="O179" s="306"/>
      <c r="P179" s="110"/>
    </row>
    <row r="180" spans="1:1516" s="56" customFormat="1" ht="13.5">
      <c r="A180" s="109"/>
      <c r="B180" s="195" t="s">
        <v>68</v>
      </c>
      <c r="C180" s="290"/>
      <c r="D180" s="290"/>
      <c r="E180" s="298">
        <f>SUM(E175:F179)</f>
        <v>0</v>
      </c>
      <c r="F180" s="299"/>
      <c r="G180" s="115"/>
      <c r="H180" s="298">
        <f>SUM(H175:I179)</f>
        <v>0</v>
      </c>
      <c r="I180" s="299"/>
      <c r="J180" s="109"/>
      <c r="K180" s="298">
        <f>SUM(K175:L179)</f>
        <v>0</v>
      </c>
      <c r="L180" s="299"/>
      <c r="M180" s="109"/>
      <c r="N180" s="298">
        <f>SUM(N175:O179)</f>
        <v>0</v>
      </c>
      <c r="O180" s="299"/>
      <c r="P180" s="110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DT180" s="58"/>
      <c r="DU180" s="58"/>
      <c r="DV180" s="58"/>
      <c r="DW180" s="58"/>
      <c r="DX180" s="58"/>
      <c r="DY180" s="58"/>
      <c r="DZ180" s="58"/>
      <c r="EA180" s="58"/>
      <c r="EB180" s="58"/>
      <c r="EC180" s="58"/>
      <c r="ED180" s="58"/>
      <c r="EE180" s="58"/>
      <c r="EF180" s="58"/>
      <c r="EG180" s="58"/>
      <c r="EH180" s="58"/>
      <c r="EI180" s="58"/>
      <c r="EJ180" s="58"/>
      <c r="EK180" s="58"/>
      <c r="EL180" s="58"/>
      <c r="EM180" s="58"/>
      <c r="EN180" s="58"/>
      <c r="EO180" s="58"/>
      <c r="EP180" s="58"/>
      <c r="EQ180" s="58"/>
      <c r="ER180" s="58"/>
      <c r="ES180" s="58"/>
      <c r="ET180" s="58"/>
      <c r="EU180" s="58"/>
      <c r="EV180" s="58"/>
      <c r="EW180" s="58"/>
      <c r="EX180" s="58"/>
      <c r="EY180" s="58"/>
      <c r="EZ180" s="58"/>
      <c r="FA180" s="58"/>
      <c r="FB180" s="58"/>
      <c r="FC180" s="58"/>
      <c r="FD180" s="58"/>
      <c r="FE180" s="58"/>
      <c r="FF180" s="58"/>
      <c r="FG180" s="58"/>
      <c r="FH180" s="58"/>
      <c r="FI180" s="58"/>
      <c r="FJ180" s="58"/>
      <c r="FK180" s="58"/>
      <c r="FL180" s="58"/>
      <c r="FM180" s="58"/>
      <c r="FN180" s="58"/>
      <c r="FO180" s="58"/>
      <c r="FP180" s="58"/>
      <c r="FQ180" s="58"/>
      <c r="FR180" s="58"/>
      <c r="FS180" s="58"/>
      <c r="FT180" s="58"/>
      <c r="FU180" s="58"/>
      <c r="FV180" s="58"/>
      <c r="FW180" s="58"/>
      <c r="FX180" s="58"/>
      <c r="FY180" s="58"/>
      <c r="FZ180" s="58"/>
      <c r="GA180" s="58"/>
      <c r="GB180" s="58"/>
      <c r="GC180" s="58"/>
      <c r="GD180" s="58"/>
      <c r="GE180" s="58"/>
      <c r="GF180" s="58"/>
      <c r="GG180" s="58"/>
      <c r="GH180" s="58"/>
      <c r="GI180" s="58"/>
      <c r="GJ180" s="58"/>
      <c r="GK180" s="58"/>
      <c r="GL180" s="58"/>
      <c r="GM180" s="58"/>
      <c r="GN180" s="58"/>
      <c r="GO180" s="58"/>
      <c r="GP180" s="58"/>
      <c r="GQ180" s="58"/>
      <c r="GR180" s="58"/>
      <c r="GS180" s="58"/>
      <c r="GT180" s="58"/>
      <c r="GU180" s="58"/>
      <c r="GV180" s="58"/>
      <c r="GW180" s="58"/>
      <c r="GX180" s="58"/>
      <c r="GY180" s="58"/>
      <c r="GZ180" s="58"/>
      <c r="HA180" s="58"/>
      <c r="HB180" s="58"/>
      <c r="HC180" s="58"/>
      <c r="HD180" s="58"/>
      <c r="HE180" s="58"/>
      <c r="HF180" s="58"/>
      <c r="HG180" s="58"/>
      <c r="HH180" s="58"/>
      <c r="HI180" s="58"/>
      <c r="HJ180" s="58"/>
      <c r="HK180" s="58"/>
      <c r="HL180" s="58"/>
      <c r="HM180" s="58"/>
      <c r="HN180" s="58"/>
      <c r="HO180" s="58"/>
      <c r="HP180" s="58"/>
      <c r="HQ180" s="58"/>
      <c r="HR180" s="58"/>
      <c r="HS180" s="58"/>
      <c r="HT180" s="58"/>
      <c r="HU180" s="58"/>
      <c r="HV180" s="58"/>
      <c r="HW180" s="58"/>
      <c r="HX180" s="58"/>
      <c r="HY180" s="58"/>
      <c r="HZ180" s="58"/>
      <c r="IA180" s="58"/>
      <c r="IB180" s="58"/>
      <c r="IC180" s="58"/>
      <c r="ID180" s="58"/>
      <c r="IE180" s="58"/>
      <c r="IF180" s="58"/>
      <c r="IG180" s="58"/>
      <c r="IH180" s="58"/>
      <c r="II180" s="58"/>
      <c r="IJ180" s="58"/>
      <c r="IK180" s="58"/>
      <c r="IL180" s="58"/>
      <c r="IM180" s="58"/>
      <c r="IN180" s="58"/>
      <c r="IO180" s="58"/>
      <c r="IP180" s="58"/>
      <c r="IQ180" s="58"/>
      <c r="IR180" s="58"/>
      <c r="IS180" s="58"/>
      <c r="IT180" s="58"/>
      <c r="IU180" s="58"/>
      <c r="IV180" s="58"/>
      <c r="IW180" s="58"/>
      <c r="IX180" s="58"/>
      <c r="IY180" s="58"/>
      <c r="IZ180" s="58"/>
      <c r="JA180" s="58"/>
      <c r="JB180" s="58"/>
      <c r="JC180" s="58"/>
      <c r="JD180" s="58"/>
      <c r="JE180" s="58"/>
      <c r="JF180" s="58"/>
      <c r="JG180" s="58"/>
      <c r="JH180" s="58"/>
      <c r="JI180" s="58"/>
      <c r="JJ180" s="58"/>
      <c r="JK180" s="58"/>
      <c r="JL180" s="58"/>
      <c r="JM180" s="58"/>
      <c r="JN180" s="58"/>
      <c r="JO180" s="58"/>
      <c r="JP180" s="58"/>
      <c r="JQ180" s="58"/>
      <c r="JR180" s="58"/>
      <c r="JS180" s="58"/>
      <c r="JT180" s="58"/>
      <c r="JU180" s="58"/>
      <c r="JV180" s="58"/>
      <c r="JW180" s="58"/>
      <c r="JX180" s="58"/>
      <c r="JY180" s="58"/>
      <c r="JZ180" s="58"/>
      <c r="KA180" s="58"/>
      <c r="KB180" s="58"/>
      <c r="KC180" s="58"/>
      <c r="KD180" s="58"/>
      <c r="KE180" s="58"/>
      <c r="KF180" s="58"/>
      <c r="KG180" s="58"/>
      <c r="KH180" s="58"/>
      <c r="KI180" s="58"/>
      <c r="KJ180" s="58"/>
      <c r="KK180" s="58"/>
      <c r="KL180" s="58"/>
      <c r="KM180" s="58"/>
      <c r="KN180" s="58"/>
      <c r="KO180" s="58"/>
      <c r="KP180" s="58"/>
      <c r="KQ180" s="58"/>
      <c r="KR180" s="58"/>
      <c r="KS180" s="58"/>
      <c r="KT180" s="58"/>
      <c r="KU180" s="58"/>
      <c r="KV180" s="58"/>
      <c r="KW180" s="58"/>
      <c r="KX180" s="58"/>
      <c r="KY180" s="58"/>
      <c r="KZ180" s="58"/>
      <c r="LA180" s="58"/>
      <c r="LB180" s="58"/>
      <c r="LC180" s="58"/>
      <c r="LD180" s="58"/>
      <c r="LE180" s="58"/>
      <c r="LF180" s="58"/>
      <c r="LG180" s="58"/>
      <c r="LH180" s="58"/>
      <c r="LI180" s="58"/>
      <c r="LJ180" s="58"/>
      <c r="LK180" s="58"/>
      <c r="LL180" s="58"/>
      <c r="LM180" s="58"/>
      <c r="LN180" s="58"/>
      <c r="LO180" s="58"/>
      <c r="LP180" s="58"/>
      <c r="LQ180" s="58"/>
      <c r="LR180" s="58"/>
      <c r="LS180" s="58"/>
      <c r="LT180" s="58"/>
      <c r="LU180" s="58"/>
      <c r="LV180" s="58"/>
      <c r="LW180" s="58"/>
      <c r="LX180" s="58"/>
      <c r="LY180" s="58"/>
      <c r="LZ180" s="58"/>
      <c r="MA180" s="58"/>
      <c r="MB180" s="58"/>
      <c r="MC180" s="58"/>
      <c r="MD180" s="58"/>
      <c r="ME180" s="58"/>
      <c r="MF180" s="58"/>
      <c r="MG180" s="58"/>
      <c r="MH180" s="58"/>
      <c r="MI180" s="58"/>
      <c r="MJ180" s="58"/>
      <c r="MK180" s="58"/>
      <c r="ML180" s="58"/>
      <c r="MM180" s="58"/>
      <c r="MN180" s="58"/>
      <c r="MO180" s="58"/>
      <c r="MP180" s="58"/>
      <c r="MQ180" s="58"/>
      <c r="MR180" s="58"/>
      <c r="MS180" s="58"/>
      <c r="MT180" s="58"/>
      <c r="MU180" s="58"/>
      <c r="MV180" s="58"/>
      <c r="MW180" s="58"/>
      <c r="MX180" s="58"/>
      <c r="MY180" s="58"/>
      <c r="MZ180" s="58"/>
      <c r="NA180" s="58"/>
      <c r="NB180" s="58"/>
      <c r="NC180" s="58"/>
      <c r="ND180" s="58"/>
      <c r="NE180" s="58"/>
      <c r="NF180" s="58"/>
      <c r="NG180" s="58"/>
      <c r="NH180" s="58"/>
      <c r="NI180" s="58"/>
      <c r="NJ180" s="58"/>
      <c r="NK180" s="58"/>
      <c r="NL180" s="58"/>
      <c r="NM180" s="58"/>
      <c r="NN180" s="58"/>
      <c r="NO180" s="58"/>
      <c r="NP180" s="58"/>
      <c r="NQ180" s="58"/>
      <c r="NR180" s="58"/>
      <c r="NS180" s="58"/>
      <c r="NT180" s="58"/>
      <c r="NU180" s="58"/>
      <c r="NV180" s="58"/>
      <c r="NW180" s="58"/>
      <c r="NX180" s="58"/>
      <c r="NY180" s="58"/>
      <c r="NZ180" s="58"/>
      <c r="OA180" s="58"/>
      <c r="OB180" s="58"/>
      <c r="OC180" s="58"/>
      <c r="OD180" s="58"/>
      <c r="OE180" s="58"/>
      <c r="OF180" s="58"/>
      <c r="OG180" s="58"/>
      <c r="OH180" s="58"/>
      <c r="OI180" s="58"/>
      <c r="OJ180" s="58"/>
      <c r="OK180" s="58"/>
      <c r="OL180" s="58"/>
      <c r="OM180" s="58"/>
      <c r="ON180" s="58"/>
      <c r="OO180" s="58"/>
      <c r="OP180" s="58"/>
      <c r="OQ180" s="58"/>
      <c r="OR180" s="58"/>
      <c r="OS180" s="58"/>
      <c r="OT180" s="58"/>
      <c r="OU180" s="58"/>
      <c r="OV180" s="58"/>
      <c r="OW180" s="58"/>
      <c r="OX180" s="58"/>
      <c r="OY180" s="58"/>
      <c r="OZ180" s="58"/>
      <c r="PA180" s="58"/>
      <c r="PB180" s="58"/>
      <c r="PC180" s="58"/>
      <c r="PD180" s="58"/>
      <c r="PE180" s="58"/>
      <c r="PF180" s="58"/>
      <c r="PG180" s="58"/>
      <c r="PH180" s="58"/>
      <c r="PI180" s="58"/>
      <c r="PJ180" s="58"/>
      <c r="PK180" s="58"/>
      <c r="PL180" s="58"/>
      <c r="PM180" s="58"/>
      <c r="PN180" s="58"/>
      <c r="PO180" s="58"/>
      <c r="PP180" s="58"/>
      <c r="PQ180" s="58"/>
      <c r="PR180" s="58"/>
      <c r="PS180" s="58"/>
      <c r="PT180" s="58"/>
      <c r="PU180" s="58"/>
      <c r="PV180" s="58"/>
      <c r="PW180" s="58"/>
      <c r="PX180" s="58"/>
      <c r="PY180" s="58"/>
      <c r="PZ180" s="58"/>
      <c r="QA180" s="58"/>
      <c r="QB180" s="58"/>
      <c r="QC180" s="58"/>
      <c r="QD180" s="58"/>
      <c r="QE180" s="58"/>
      <c r="QF180" s="58"/>
      <c r="QG180" s="58"/>
      <c r="QH180" s="58"/>
      <c r="QI180" s="58"/>
      <c r="QJ180" s="58"/>
      <c r="QK180" s="58"/>
      <c r="QL180" s="58"/>
      <c r="QM180" s="58"/>
      <c r="QN180" s="58"/>
      <c r="QO180" s="58"/>
      <c r="QP180" s="58"/>
      <c r="QQ180" s="58"/>
      <c r="QR180" s="58"/>
      <c r="QS180" s="58"/>
      <c r="QT180" s="58"/>
      <c r="QU180" s="58"/>
      <c r="QV180" s="58"/>
      <c r="QW180" s="58"/>
      <c r="QX180" s="58"/>
      <c r="QY180" s="58"/>
      <c r="QZ180" s="58"/>
      <c r="RA180" s="58"/>
      <c r="RB180" s="58"/>
      <c r="RC180" s="58"/>
      <c r="RD180" s="58"/>
      <c r="RE180" s="58"/>
      <c r="RF180" s="58"/>
      <c r="RG180" s="58"/>
      <c r="RH180" s="58"/>
      <c r="RI180" s="58"/>
      <c r="RJ180" s="58"/>
      <c r="RK180" s="58"/>
      <c r="RL180" s="58"/>
      <c r="RM180" s="58"/>
      <c r="RN180" s="58"/>
      <c r="RO180" s="58"/>
      <c r="RP180" s="58"/>
      <c r="RQ180" s="58"/>
      <c r="RR180" s="58"/>
      <c r="RS180" s="58"/>
      <c r="RT180" s="58"/>
      <c r="RU180" s="58"/>
      <c r="RV180" s="58"/>
      <c r="RW180" s="58"/>
      <c r="RX180" s="58"/>
      <c r="RY180" s="58"/>
      <c r="RZ180" s="58"/>
      <c r="SA180" s="58"/>
      <c r="SB180" s="58"/>
      <c r="SC180" s="58"/>
      <c r="SD180" s="58"/>
      <c r="SE180" s="58"/>
      <c r="SF180" s="58"/>
      <c r="SG180" s="58"/>
      <c r="SH180" s="58"/>
      <c r="SI180" s="58"/>
      <c r="SJ180" s="58"/>
      <c r="SK180" s="58"/>
      <c r="SL180" s="58"/>
      <c r="SM180" s="58"/>
      <c r="SN180" s="58"/>
      <c r="SO180" s="58"/>
      <c r="SP180" s="58"/>
      <c r="SQ180" s="58"/>
      <c r="SR180" s="58"/>
      <c r="SS180" s="58"/>
      <c r="ST180" s="58"/>
      <c r="SU180" s="58"/>
      <c r="SV180" s="58"/>
      <c r="SW180" s="58"/>
      <c r="SX180" s="58"/>
      <c r="SY180" s="58"/>
      <c r="SZ180" s="58"/>
      <c r="TA180" s="58"/>
      <c r="TB180" s="58"/>
      <c r="TC180" s="58"/>
      <c r="TD180" s="58"/>
      <c r="TE180" s="58"/>
      <c r="TF180" s="58"/>
      <c r="TG180" s="58"/>
      <c r="TH180" s="58"/>
      <c r="TI180" s="58"/>
      <c r="TJ180" s="58"/>
      <c r="TK180" s="58"/>
      <c r="TL180" s="58"/>
      <c r="TM180" s="58"/>
      <c r="TN180" s="58"/>
      <c r="TO180" s="58"/>
      <c r="TP180" s="58"/>
      <c r="TQ180" s="58"/>
      <c r="TR180" s="58"/>
      <c r="TS180" s="58"/>
      <c r="TT180" s="58"/>
      <c r="TU180" s="58"/>
      <c r="TV180" s="58"/>
      <c r="TW180" s="58"/>
      <c r="TX180" s="58"/>
      <c r="TY180" s="58"/>
      <c r="TZ180" s="58"/>
      <c r="UA180" s="58"/>
      <c r="UB180" s="58"/>
      <c r="UC180" s="58"/>
      <c r="UD180" s="58"/>
      <c r="UE180" s="58"/>
      <c r="UF180" s="58"/>
      <c r="UG180" s="58"/>
      <c r="UH180" s="58"/>
      <c r="UI180" s="58"/>
      <c r="UJ180" s="58"/>
      <c r="UK180" s="58"/>
      <c r="UL180" s="58"/>
      <c r="UM180" s="58"/>
      <c r="UN180" s="58"/>
      <c r="UO180" s="58"/>
      <c r="UP180" s="58"/>
      <c r="UQ180" s="58"/>
      <c r="UR180" s="58"/>
      <c r="US180" s="58"/>
      <c r="UT180" s="58"/>
      <c r="UU180" s="58"/>
      <c r="UV180" s="58"/>
      <c r="UW180" s="58"/>
      <c r="UX180" s="58"/>
      <c r="UY180" s="58"/>
      <c r="UZ180" s="58"/>
      <c r="VA180" s="58"/>
      <c r="VB180" s="58"/>
      <c r="VC180" s="58"/>
      <c r="VD180" s="58"/>
      <c r="VE180" s="58"/>
      <c r="VF180" s="58"/>
      <c r="VG180" s="58"/>
      <c r="VH180" s="58"/>
      <c r="VI180" s="58"/>
      <c r="VJ180" s="58"/>
      <c r="VK180" s="58"/>
      <c r="VL180" s="58"/>
      <c r="VM180" s="58"/>
      <c r="VN180" s="58"/>
      <c r="VO180" s="58"/>
      <c r="VP180" s="58"/>
      <c r="VQ180" s="58"/>
      <c r="VR180" s="58"/>
      <c r="VS180" s="58"/>
      <c r="VT180" s="58"/>
      <c r="VU180" s="58"/>
      <c r="VV180" s="58"/>
      <c r="VW180" s="58"/>
      <c r="VX180" s="58"/>
      <c r="VY180" s="58"/>
      <c r="VZ180" s="58"/>
      <c r="WA180" s="58"/>
      <c r="WB180" s="58"/>
      <c r="WC180" s="58"/>
      <c r="WD180" s="58"/>
      <c r="WE180" s="58"/>
      <c r="WF180" s="58"/>
      <c r="WG180" s="58"/>
      <c r="WH180" s="58"/>
      <c r="WI180" s="58"/>
      <c r="WJ180" s="58"/>
      <c r="WK180" s="58"/>
      <c r="WL180" s="58"/>
      <c r="WM180" s="58"/>
      <c r="WN180" s="58"/>
      <c r="WO180" s="58"/>
      <c r="WP180" s="58"/>
      <c r="WQ180" s="58"/>
      <c r="WR180" s="58"/>
      <c r="WS180" s="58"/>
      <c r="WT180" s="58"/>
      <c r="WU180" s="58"/>
      <c r="WV180" s="58"/>
      <c r="WW180" s="58"/>
      <c r="WX180" s="58"/>
      <c r="WY180" s="58"/>
      <c r="WZ180" s="58"/>
      <c r="XA180" s="58"/>
      <c r="XB180" s="58"/>
      <c r="XC180" s="58"/>
      <c r="XD180" s="58"/>
      <c r="XE180" s="58"/>
      <c r="XF180" s="58"/>
      <c r="XG180" s="58"/>
      <c r="XH180" s="58"/>
      <c r="XI180" s="58"/>
      <c r="XJ180" s="58"/>
      <c r="XK180" s="58"/>
      <c r="XL180" s="58"/>
      <c r="XM180" s="58"/>
      <c r="XN180" s="58"/>
      <c r="XO180" s="58"/>
      <c r="XP180" s="58"/>
      <c r="XQ180" s="58"/>
      <c r="XR180" s="58"/>
      <c r="XS180" s="58"/>
      <c r="XT180" s="58"/>
      <c r="XU180" s="58"/>
      <c r="XV180" s="58"/>
      <c r="XW180" s="58"/>
      <c r="XX180" s="58"/>
      <c r="XY180" s="58"/>
      <c r="XZ180" s="58"/>
      <c r="YA180" s="58"/>
      <c r="YB180" s="58"/>
      <c r="YC180" s="58"/>
      <c r="YD180" s="58"/>
      <c r="YE180" s="58"/>
      <c r="YF180" s="58"/>
      <c r="YG180" s="58"/>
      <c r="YH180" s="58"/>
      <c r="YI180" s="58"/>
      <c r="YJ180" s="58"/>
      <c r="YK180" s="58"/>
      <c r="YL180" s="58"/>
      <c r="YM180" s="58"/>
      <c r="YN180" s="58"/>
      <c r="YO180" s="58"/>
      <c r="YP180" s="58"/>
      <c r="YQ180" s="58"/>
      <c r="YR180" s="58"/>
      <c r="YS180" s="58"/>
      <c r="YT180" s="58"/>
      <c r="YU180" s="58"/>
      <c r="YV180" s="58"/>
      <c r="YW180" s="58"/>
      <c r="YX180" s="58"/>
      <c r="YY180" s="58"/>
      <c r="YZ180" s="58"/>
      <c r="ZA180" s="58"/>
      <c r="ZB180" s="58"/>
      <c r="ZC180" s="58"/>
      <c r="ZD180" s="58"/>
      <c r="ZE180" s="58"/>
      <c r="ZF180" s="58"/>
      <c r="ZG180" s="58"/>
      <c r="ZH180" s="58"/>
      <c r="ZI180" s="58"/>
      <c r="ZJ180" s="58"/>
      <c r="ZK180" s="58"/>
      <c r="ZL180" s="58"/>
      <c r="ZM180" s="58"/>
      <c r="ZN180" s="58"/>
      <c r="ZO180" s="58"/>
      <c r="ZP180" s="58"/>
      <c r="ZQ180" s="58"/>
      <c r="ZR180" s="58"/>
      <c r="ZS180" s="58"/>
      <c r="ZT180" s="58"/>
      <c r="ZU180" s="58"/>
      <c r="ZV180" s="58"/>
      <c r="ZW180" s="58"/>
      <c r="ZX180" s="58"/>
      <c r="ZY180" s="58"/>
      <c r="ZZ180" s="58"/>
      <c r="AAA180" s="58"/>
      <c r="AAB180" s="58"/>
      <c r="AAC180" s="58"/>
      <c r="AAD180" s="58"/>
      <c r="AAE180" s="58"/>
      <c r="AAF180" s="58"/>
      <c r="AAG180" s="58"/>
      <c r="AAH180" s="58"/>
      <c r="AAI180" s="58"/>
      <c r="AAJ180" s="58"/>
      <c r="AAK180" s="58"/>
      <c r="AAL180" s="58"/>
      <c r="AAM180" s="58"/>
      <c r="AAN180" s="58"/>
      <c r="AAO180" s="58"/>
      <c r="AAP180" s="58"/>
      <c r="AAQ180" s="58"/>
      <c r="AAR180" s="58"/>
      <c r="AAS180" s="58"/>
      <c r="AAT180" s="58"/>
      <c r="AAU180" s="58"/>
      <c r="AAV180" s="58"/>
      <c r="AAW180" s="58"/>
      <c r="AAX180" s="58"/>
      <c r="AAY180" s="58"/>
      <c r="AAZ180" s="58"/>
      <c r="ABA180" s="58"/>
      <c r="ABB180" s="58"/>
      <c r="ABC180" s="58"/>
      <c r="ABD180" s="58"/>
      <c r="ABE180" s="58"/>
      <c r="ABF180" s="58"/>
      <c r="ABG180" s="58"/>
      <c r="ABH180" s="58"/>
      <c r="ABI180" s="58"/>
      <c r="ABJ180" s="58"/>
      <c r="ABK180" s="58"/>
      <c r="ABL180" s="58"/>
      <c r="ABM180" s="58"/>
      <c r="ABN180" s="58"/>
      <c r="ABO180" s="58"/>
      <c r="ABP180" s="58"/>
      <c r="ABQ180" s="58"/>
      <c r="ABR180" s="58"/>
      <c r="ABS180" s="58"/>
      <c r="ABT180" s="58"/>
      <c r="ABU180" s="58"/>
      <c r="ABV180" s="58"/>
      <c r="ABW180" s="58"/>
      <c r="ABX180" s="58"/>
      <c r="ABY180" s="58"/>
      <c r="ABZ180" s="58"/>
      <c r="ACA180" s="58"/>
      <c r="ACB180" s="58"/>
      <c r="ACC180" s="58"/>
      <c r="ACD180" s="58"/>
      <c r="ACE180" s="58"/>
      <c r="ACF180" s="58"/>
      <c r="ACG180" s="58"/>
      <c r="ACH180" s="58"/>
      <c r="ACI180" s="58"/>
      <c r="ACJ180" s="58"/>
      <c r="ACK180" s="58"/>
      <c r="ACL180" s="58"/>
      <c r="ACM180" s="58"/>
      <c r="ACN180" s="58"/>
      <c r="ACO180" s="58"/>
      <c r="ACP180" s="58"/>
      <c r="ACQ180" s="58"/>
      <c r="ACR180" s="58"/>
      <c r="ACS180" s="58"/>
      <c r="ACT180" s="58"/>
      <c r="ACU180" s="58"/>
      <c r="ACV180" s="58"/>
      <c r="ACW180" s="58"/>
      <c r="ACX180" s="58"/>
      <c r="ACY180" s="58"/>
      <c r="ACZ180" s="58"/>
      <c r="ADA180" s="58"/>
      <c r="ADB180" s="58"/>
      <c r="ADC180" s="58"/>
      <c r="ADD180" s="58"/>
      <c r="ADE180" s="58"/>
      <c r="ADF180" s="58"/>
      <c r="ADG180" s="58"/>
      <c r="ADH180" s="58"/>
      <c r="ADI180" s="58"/>
      <c r="ADJ180" s="58"/>
      <c r="ADK180" s="58"/>
      <c r="ADL180" s="58"/>
      <c r="ADM180" s="58"/>
      <c r="ADN180" s="58"/>
      <c r="ADO180" s="58"/>
      <c r="ADP180" s="58"/>
      <c r="ADQ180" s="58"/>
      <c r="ADR180" s="58"/>
      <c r="ADS180" s="58"/>
      <c r="ADT180" s="58"/>
      <c r="ADU180" s="58"/>
      <c r="ADV180" s="58"/>
      <c r="ADW180" s="58"/>
      <c r="ADX180" s="58"/>
      <c r="ADY180" s="58"/>
      <c r="ADZ180" s="58"/>
      <c r="AEA180" s="58"/>
      <c r="AEB180" s="58"/>
      <c r="AEC180" s="58"/>
      <c r="AED180" s="58"/>
      <c r="AEE180" s="58"/>
      <c r="AEF180" s="58"/>
      <c r="AEG180" s="58"/>
      <c r="AEH180" s="58"/>
      <c r="AEI180" s="58"/>
      <c r="AEJ180" s="58"/>
      <c r="AEK180" s="58"/>
      <c r="AEL180" s="58"/>
      <c r="AEM180" s="58"/>
      <c r="AEN180" s="58"/>
      <c r="AEO180" s="58"/>
      <c r="AEP180" s="58"/>
      <c r="AEQ180" s="58"/>
      <c r="AER180" s="58"/>
      <c r="AES180" s="58"/>
      <c r="AET180" s="58"/>
      <c r="AEU180" s="58"/>
      <c r="AEV180" s="58"/>
      <c r="AEW180" s="58"/>
      <c r="AEX180" s="58"/>
      <c r="AEY180" s="58"/>
      <c r="AEZ180" s="58"/>
      <c r="AFA180" s="58"/>
      <c r="AFB180" s="58"/>
      <c r="AFC180" s="58"/>
      <c r="AFD180" s="58"/>
      <c r="AFE180" s="58"/>
      <c r="AFF180" s="58"/>
      <c r="AFG180" s="58"/>
      <c r="AFH180" s="58"/>
      <c r="AFI180" s="58"/>
      <c r="AFJ180" s="58"/>
      <c r="AFK180" s="58"/>
      <c r="AFL180" s="58"/>
      <c r="AFM180" s="58"/>
      <c r="AFN180" s="58"/>
      <c r="AFO180" s="58"/>
      <c r="AFP180" s="58"/>
      <c r="AFQ180" s="58"/>
      <c r="AFR180" s="58"/>
      <c r="AFS180" s="58"/>
      <c r="AFT180" s="58"/>
      <c r="AFU180" s="58"/>
      <c r="AFV180" s="58"/>
      <c r="AFW180" s="58"/>
      <c r="AFX180" s="58"/>
      <c r="AFY180" s="58"/>
      <c r="AFZ180" s="58"/>
      <c r="AGA180" s="58"/>
      <c r="AGB180" s="58"/>
      <c r="AGC180" s="58"/>
      <c r="AGD180" s="58"/>
      <c r="AGE180" s="58"/>
      <c r="AGF180" s="58"/>
      <c r="AGG180" s="58"/>
      <c r="AGH180" s="58"/>
      <c r="AGI180" s="58"/>
      <c r="AGJ180" s="58"/>
      <c r="AGK180" s="58"/>
      <c r="AGL180" s="58"/>
      <c r="AGM180" s="58"/>
      <c r="AGN180" s="58"/>
      <c r="AGO180" s="58"/>
      <c r="AGP180" s="58"/>
      <c r="AGQ180" s="58"/>
      <c r="AGR180" s="58"/>
      <c r="AGS180" s="58"/>
      <c r="AGT180" s="58"/>
      <c r="AGU180" s="58"/>
      <c r="AGV180" s="58"/>
      <c r="AGW180" s="58"/>
      <c r="AGX180" s="58"/>
      <c r="AGY180" s="58"/>
      <c r="AGZ180" s="58"/>
      <c r="AHA180" s="58"/>
      <c r="AHB180" s="58"/>
      <c r="AHC180" s="58"/>
      <c r="AHD180" s="58"/>
      <c r="AHE180" s="58"/>
      <c r="AHF180" s="58"/>
      <c r="AHG180" s="58"/>
      <c r="AHH180" s="58"/>
      <c r="AHI180" s="58"/>
      <c r="AHJ180" s="58"/>
      <c r="AHK180" s="58"/>
      <c r="AHL180" s="58"/>
      <c r="AHM180" s="58"/>
      <c r="AHN180" s="58"/>
      <c r="AHO180" s="58"/>
      <c r="AHP180" s="58"/>
      <c r="AHQ180" s="58"/>
      <c r="AHR180" s="58"/>
      <c r="AHS180" s="58"/>
      <c r="AHT180" s="58"/>
      <c r="AHU180" s="58"/>
      <c r="AHV180" s="58"/>
      <c r="AHW180" s="58"/>
      <c r="AHX180" s="58"/>
      <c r="AHY180" s="58"/>
      <c r="AHZ180" s="58"/>
      <c r="AIA180" s="58"/>
      <c r="AIB180" s="58"/>
      <c r="AIC180" s="58"/>
      <c r="AID180" s="58"/>
      <c r="AIE180" s="58"/>
      <c r="AIF180" s="58"/>
      <c r="AIG180" s="58"/>
      <c r="AIH180" s="58"/>
      <c r="AII180" s="58"/>
      <c r="AIJ180" s="58"/>
      <c r="AIK180" s="58"/>
      <c r="AIL180" s="58"/>
      <c r="AIM180" s="58"/>
      <c r="AIN180" s="58"/>
      <c r="AIO180" s="58"/>
      <c r="AIP180" s="58"/>
      <c r="AIQ180" s="58"/>
      <c r="AIR180" s="58"/>
      <c r="AIS180" s="58"/>
      <c r="AIT180" s="58"/>
      <c r="AIU180" s="58"/>
      <c r="AIV180" s="58"/>
      <c r="AIW180" s="58"/>
      <c r="AIX180" s="58"/>
      <c r="AIY180" s="58"/>
      <c r="AIZ180" s="58"/>
      <c r="AJA180" s="58"/>
      <c r="AJB180" s="58"/>
      <c r="AJC180" s="58"/>
      <c r="AJD180" s="58"/>
      <c r="AJE180" s="58"/>
      <c r="AJF180" s="58"/>
      <c r="AJG180" s="58"/>
      <c r="AJH180" s="58"/>
      <c r="AJI180" s="58"/>
      <c r="AJJ180" s="58"/>
      <c r="AJK180" s="58"/>
      <c r="AJL180" s="58"/>
      <c r="AJM180" s="58"/>
      <c r="AJN180" s="58"/>
      <c r="AJO180" s="58"/>
      <c r="AJP180" s="58"/>
      <c r="AJQ180" s="58"/>
      <c r="AJR180" s="58"/>
      <c r="AJS180" s="58"/>
      <c r="AJT180" s="58"/>
      <c r="AJU180" s="58"/>
      <c r="AJV180" s="58"/>
      <c r="AJW180" s="58"/>
      <c r="AJX180" s="58"/>
      <c r="AJY180" s="58"/>
      <c r="AJZ180" s="58"/>
      <c r="AKA180" s="58"/>
      <c r="AKB180" s="58"/>
      <c r="AKC180" s="58"/>
      <c r="AKD180" s="58"/>
      <c r="AKE180" s="58"/>
      <c r="AKF180" s="58"/>
      <c r="AKG180" s="58"/>
      <c r="AKH180" s="58"/>
      <c r="AKI180" s="58"/>
      <c r="AKJ180" s="58"/>
      <c r="AKK180" s="58"/>
      <c r="AKL180" s="58"/>
      <c r="AKM180" s="58"/>
      <c r="AKN180" s="58"/>
      <c r="AKO180" s="58"/>
      <c r="AKP180" s="58"/>
      <c r="AKQ180" s="58"/>
      <c r="AKR180" s="58"/>
      <c r="AKS180" s="58"/>
      <c r="AKT180" s="58"/>
      <c r="AKU180" s="58"/>
      <c r="AKV180" s="58"/>
      <c r="AKW180" s="58"/>
      <c r="AKX180" s="58"/>
      <c r="AKY180" s="58"/>
      <c r="AKZ180" s="58"/>
      <c r="ALA180" s="58"/>
      <c r="ALB180" s="58"/>
      <c r="ALC180" s="58"/>
      <c r="ALD180" s="58"/>
      <c r="ALE180" s="58"/>
      <c r="ALF180" s="58"/>
      <c r="ALG180" s="58"/>
      <c r="ALH180" s="58"/>
      <c r="ALI180" s="58"/>
      <c r="ALJ180" s="58"/>
      <c r="ALK180" s="58"/>
      <c r="ALL180" s="58"/>
      <c r="ALM180" s="58"/>
      <c r="ALN180" s="58"/>
      <c r="ALO180" s="58"/>
      <c r="ALP180" s="58"/>
      <c r="ALQ180" s="58"/>
      <c r="ALR180" s="58"/>
      <c r="ALS180" s="58"/>
      <c r="ALT180" s="58"/>
      <c r="ALU180" s="58"/>
      <c r="ALV180" s="58"/>
      <c r="ALW180" s="58"/>
      <c r="ALX180" s="58"/>
      <c r="ALY180" s="58"/>
      <c r="ALZ180" s="58"/>
      <c r="AMA180" s="58"/>
      <c r="AMB180" s="58"/>
      <c r="AMC180" s="58"/>
      <c r="AMD180" s="58"/>
      <c r="AME180" s="58"/>
      <c r="AMF180" s="58"/>
      <c r="AMG180" s="58"/>
      <c r="AMH180" s="58"/>
      <c r="AMI180" s="58"/>
      <c r="AMJ180" s="58"/>
      <c r="AMK180" s="58"/>
      <c r="AML180" s="58"/>
      <c r="AMM180" s="58"/>
      <c r="AMN180" s="58"/>
      <c r="AMO180" s="58"/>
      <c r="AMP180" s="58"/>
      <c r="AMQ180" s="58"/>
      <c r="AMR180" s="58"/>
      <c r="AMS180" s="58"/>
      <c r="AMT180" s="58"/>
      <c r="AMU180" s="58"/>
      <c r="AMV180" s="58"/>
      <c r="AMW180" s="58"/>
      <c r="AMX180" s="58"/>
      <c r="AMY180" s="58"/>
      <c r="AMZ180" s="58"/>
      <c r="ANA180" s="58"/>
      <c r="ANB180" s="58"/>
      <c r="ANC180" s="58"/>
      <c r="AND180" s="58"/>
      <c r="ANE180" s="58"/>
      <c r="ANF180" s="58"/>
      <c r="ANG180" s="58"/>
      <c r="ANH180" s="58"/>
      <c r="ANI180" s="58"/>
      <c r="ANJ180" s="58"/>
      <c r="ANK180" s="58"/>
      <c r="ANL180" s="58"/>
      <c r="ANM180" s="58"/>
      <c r="ANN180" s="58"/>
      <c r="ANO180" s="58"/>
      <c r="ANP180" s="58"/>
      <c r="ANQ180" s="58"/>
      <c r="ANR180" s="58"/>
      <c r="ANS180" s="58"/>
      <c r="ANT180" s="58"/>
      <c r="ANU180" s="58"/>
      <c r="ANV180" s="58"/>
      <c r="ANW180" s="58"/>
      <c r="ANX180" s="58"/>
      <c r="ANY180" s="58"/>
      <c r="ANZ180" s="58"/>
      <c r="AOA180" s="58"/>
      <c r="AOB180" s="58"/>
      <c r="AOC180" s="58"/>
      <c r="AOD180" s="58"/>
      <c r="AOE180" s="58"/>
      <c r="AOF180" s="58"/>
      <c r="AOG180" s="58"/>
      <c r="AOH180" s="58"/>
      <c r="AOI180" s="58"/>
      <c r="AOJ180" s="58"/>
      <c r="AOK180" s="58"/>
      <c r="AOL180" s="58"/>
      <c r="AOM180" s="58"/>
      <c r="AON180" s="58"/>
      <c r="AOO180" s="58"/>
      <c r="AOP180" s="58"/>
      <c r="AOQ180" s="58"/>
      <c r="AOR180" s="58"/>
      <c r="AOS180" s="58"/>
      <c r="AOT180" s="58"/>
      <c r="AOU180" s="58"/>
      <c r="AOV180" s="58"/>
      <c r="AOW180" s="58"/>
      <c r="AOX180" s="58"/>
      <c r="AOY180" s="58"/>
      <c r="AOZ180" s="58"/>
      <c r="APA180" s="58"/>
      <c r="APB180" s="58"/>
      <c r="APC180" s="58"/>
      <c r="APD180" s="58"/>
      <c r="APE180" s="58"/>
      <c r="APF180" s="58"/>
      <c r="APG180" s="58"/>
      <c r="APH180" s="58"/>
      <c r="API180" s="58"/>
      <c r="APJ180" s="58"/>
      <c r="APK180" s="58"/>
      <c r="APL180" s="58"/>
      <c r="APM180" s="58"/>
      <c r="APN180" s="58"/>
      <c r="APO180" s="58"/>
      <c r="APP180" s="58"/>
      <c r="APQ180" s="58"/>
      <c r="APR180" s="58"/>
      <c r="APS180" s="58"/>
      <c r="APT180" s="58"/>
      <c r="APU180" s="58"/>
      <c r="APV180" s="58"/>
      <c r="APW180" s="58"/>
      <c r="APX180" s="58"/>
      <c r="APY180" s="58"/>
      <c r="APZ180" s="58"/>
      <c r="AQA180" s="58"/>
      <c r="AQB180" s="58"/>
      <c r="AQC180" s="58"/>
      <c r="AQD180" s="58"/>
      <c r="AQE180" s="58"/>
      <c r="AQF180" s="58"/>
      <c r="AQG180" s="58"/>
      <c r="AQH180" s="58"/>
      <c r="AQI180" s="58"/>
      <c r="AQJ180" s="58"/>
      <c r="AQK180" s="58"/>
      <c r="AQL180" s="58"/>
      <c r="AQM180" s="58"/>
      <c r="AQN180" s="58"/>
      <c r="AQO180" s="58"/>
      <c r="AQP180" s="58"/>
      <c r="AQQ180" s="58"/>
      <c r="AQR180" s="58"/>
      <c r="AQS180" s="58"/>
      <c r="AQT180" s="58"/>
      <c r="AQU180" s="58"/>
      <c r="AQV180" s="58"/>
      <c r="AQW180" s="58"/>
      <c r="AQX180" s="58"/>
      <c r="AQY180" s="58"/>
      <c r="AQZ180" s="58"/>
      <c r="ARA180" s="58"/>
      <c r="ARB180" s="58"/>
      <c r="ARC180" s="58"/>
      <c r="ARD180" s="58"/>
      <c r="ARE180" s="58"/>
      <c r="ARF180" s="58"/>
      <c r="ARG180" s="58"/>
      <c r="ARH180" s="58"/>
      <c r="ARI180" s="58"/>
      <c r="ARJ180" s="58"/>
      <c r="ARK180" s="58"/>
      <c r="ARL180" s="58"/>
      <c r="ARM180" s="58"/>
      <c r="ARN180" s="58"/>
      <c r="ARO180" s="58"/>
      <c r="ARP180" s="58"/>
      <c r="ARQ180" s="58"/>
      <c r="ARR180" s="58"/>
      <c r="ARS180" s="58"/>
      <c r="ART180" s="58"/>
      <c r="ARU180" s="58"/>
      <c r="ARV180" s="58"/>
      <c r="ARW180" s="58"/>
      <c r="ARX180" s="58"/>
      <c r="ARY180" s="58"/>
      <c r="ARZ180" s="58"/>
      <c r="ASA180" s="58"/>
      <c r="ASB180" s="58"/>
      <c r="ASC180" s="58"/>
      <c r="ASD180" s="58"/>
      <c r="ASE180" s="58"/>
      <c r="ASF180" s="58"/>
      <c r="ASG180" s="58"/>
      <c r="ASH180" s="58"/>
      <c r="ASI180" s="58"/>
      <c r="ASJ180" s="58"/>
      <c r="ASK180" s="58"/>
      <c r="ASL180" s="58"/>
      <c r="ASM180" s="58"/>
      <c r="ASN180" s="58"/>
      <c r="ASO180" s="58"/>
      <c r="ASP180" s="58"/>
      <c r="ASQ180" s="58"/>
      <c r="ASR180" s="58"/>
      <c r="ASS180" s="58"/>
      <c r="AST180" s="58"/>
      <c r="ASU180" s="58"/>
      <c r="ASV180" s="58"/>
      <c r="ASW180" s="58"/>
      <c r="ASX180" s="58"/>
      <c r="ASY180" s="58"/>
      <c r="ASZ180" s="58"/>
      <c r="ATA180" s="58"/>
      <c r="ATB180" s="58"/>
      <c r="ATC180" s="58"/>
      <c r="ATD180" s="58"/>
      <c r="ATE180" s="58"/>
      <c r="ATF180" s="58"/>
      <c r="ATG180" s="58"/>
      <c r="ATH180" s="58"/>
      <c r="ATI180" s="58"/>
      <c r="ATJ180" s="58"/>
      <c r="ATK180" s="58"/>
      <c r="ATL180" s="58"/>
      <c r="ATM180" s="58"/>
      <c r="ATN180" s="58"/>
      <c r="ATO180" s="58"/>
      <c r="ATP180" s="58"/>
      <c r="ATQ180" s="58"/>
      <c r="ATR180" s="58"/>
      <c r="ATS180" s="58"/>
      <c r="ATT180" s="58"/>
      <c r="ATU180" s="58"/>
      <c r="ATV180" s="58"/>
      <c r="ATW180" s="58"/>
      <c r="ATX180" s="58"/>
      <c r="ATY180" s="58"/>
      <c r="ATZ180" s="58"/>
      <c r="AUA180" s="58"/>
      <c r="AUB180" s="58"/>
      <c r="AUC180" s="58"/>
      <c r="AUD180" s="58"/>
      <c r="AUE180" s="58"/>
      <c r="AUF180" s="58"/>
      <c r="AUG180" s="58"/>
      <c r="AUH180" s="58"/>
      <c r="AUI180" s="58"/>
      <c r="AUJ180" s="58"/>
      <c r="AUK180" s="58"/>
      <c r="AUL180" s="58"/>
      <c r="AUM180" s="58"/>
      <c r="AUN180" s="58"/>
      <c r="AUO180" s="58"/>
      <c r="AUP180" s="58"/>
      <c r="AUQ180" s="58"/>
      <c r="AUR180" s="58"/>
      <c r="AUS180" s="58"/>
      <c r="AUT180" s="58"/>
      <c r="AUU180" s="58"/>
      <c r="AUV180" s="58"/>
      <c r="AUW180" s="58"/>
      <c r="AUX180" s="58"/>
      <c r="AUY180" s="58"/>
      <c r="AUZ180" s="58"/>
      <c r="AVA180" s="58"/>
      <c r="AVB180" s="58"/>
      <c r="AVC180" s="58"/>
      <c r="AVD180" s="58"/>
      <c r="AVE180" s="58"/>
      <c r="AVF180" s="58"/>
      <c r="AVG180" s="58"/>
      <c r="AVH180" s="58"/>
      <c r="AVI180" s="58"/>
      <c r="AVJ180" s="58"/>
      <c r="AVK180" s="58"/>
      <c r="AVL180" s="58"/>
      <c r="AVM180" s="58"/>
      <c r="AVN180" s="58"/>
      <c r="AVO180" s="58"/>
      <c r="AVP180" s="58"/>
      <c r="AVQ180" s="58"/>
      <c r="AVR180" s="58"/>
      <c r="AVS180" s="58"/>
      <c r="AVT180" s="58"/>
      <c r="AVU180" s="58"/>
      <c r="AVV180" s="58"/>
      <c r="AVW180" s="58"/>
      <c r="AVX180" s="58"/>
      <c r="AVY180" s="58"/>
      <c r="AVZ180" s="58"/>
      <c r="AWA180" s="58"/>
      <c r="AWB180" s="58"/>
      <c r="AWC180" s="58"/>
      <c r="AWD180" s="58"/>
      <c r="AWE180" s="58"/>
      <c r="AWF180" s="58"/>
      <c r="AWG180" s="58"/>
      <c r="AWH180" s="58"/>
      <c r="AWI180" s="58"/>
      <c r="AWJ180" s="58"/>
      <c r="AWK180" s="58"/>
      <c r="AWL180" s="58"/>
      <c r="AWM180" s="58"/>
      <c r="AWN180" s="58"/>
      <c r="AWO180" s="58"/>
      <c r="AWP180" s="58"/>
      <c r="AWQ180" s="58"/>
      <c r="AWR180" s="58"/>
      <c r="AWS180" s="58"/>
      <c r="AWT180" s="58"/>
      <c r="AWU180" s="58"/>
      <c r="AWV180" s="58"/>
      <c r="AWW180" s="58"/>
      <c r="AWX180" s="58"/>
      <c r="AWY180" s="58"/>
      <c r="AWZ180" s="58"/>
      <c r="AXA180" s="58"/>
      <c r="AXB180" s="58"/>
      <c r="AXC180" s="58"/>
      <c r="AXD180" s="58"/>
      <c r="AXE180" s="58"/>
      <c r="AXF180" s="58"/>
      <c r="AXG180" s="58"/>
      <c r="AXH180" s="58"/>
      <c r="AXI180" s="58"/>
      <c r="AXJ180" s="58"/>
      <c r="AXK180" s="58"/>
      <c r="AXL180" s="58"/>
      <c r="AXM180" s="58"/>
      <c r="AXN180" s="58"/>
      <c r="AXO180" s="58"/>
      <c r="AXP180" s="58"/>
      <c r="AXQ180" s="58"/>
      <c r="AXR180" s="58"/>
      <c r="AXS180" s="58"/>
      <c r="AXT180" s="58"/>
      <c r="AXU180" s="58"/>
      <c r="AXV180" s="58"/>
      <c r="AXW180" s="58"/>
      <c r="AXX180" s="58"/>
      <c r="AXY180" s="58"/>
      <c r="AXZ180" s="58"/>
      <c r="AYA180" s="58"/>
      <c r="AYB180" s="58"/>
      <c r="AYC180" s="58"/>
      <c r="AYD180" s="58"/>
      <c r="AYE180" s="58"/>
      <c r="AYF180" s="58"/>
      <c r="AYG180" s="58"/>
      <c r="AYH180" s="58"/>
      <c r="AYI180" s="58"/>
      <c r="AYJ180" s="58"/>
      <c r="AYK180" s="58"/>
      <c r="AYL180" s="58"/>
      <c r="AYM180" s="58"/>
      <c r="AYN180" s="58"/>
      <c r="AYO180" s="58"/>
      <c r="AYP180" s="58"/>
      <c r="AYQ180" s="58"/>
      <c r="AYR180" s="58"/>
      <c r="AYS180" s="58"/>
      <c r="AYT180" s="58"/>
      <c r="AYU180" s="58"/>
      <c r="AYV180" s="58"/>
      <c r="AYW180" s="58"/>
      <c r="AYX180" s="58"/>
      <c r="AYY180" s="58"/>
      <c r="AYZ180" s="58"/>
      <c r="AZA180" s="58"/>
      <c r="AZB180" s="58"/>
      <c r="AZC180" s="58"/>
      <c r="AZD180" s="58"/>
      <c r="AZE180" s="58"/>
      <c r="AZF180" s="58"/>
      <c r="AZG180" s="58"/>
      <c r="AZH180" s="58"/>
      <c r="AZI180" s="58"/>
      <c r="AZJ180" s="58"/>
      <c r="AZK180" s="58"/>
      <c r="AZL180" s="58"/>
      <c r="AZM180" s="58"/>
      <c r="AZN180" s="58"/>
      <c r="AZO180" s="58"/>
      <c r="AZP180" s="58"/>
      <c r="AZQ180" s="58"/>
      <c r="AZR180" s="58"/>
      <c r="AZS180" s="58"/>
      <c r="AZT180" s="58"/>
      <c r="AZU180" s="58"/>
      <c r="AZV180" s="58"/>
      <c r="AZW180" s="58"/>
      <c r="AZX180" s="58"/>
      <c r="AZY180" s="58"/>
      <c r="AZZ180" s="58"/>
      <c r="BAA180" s="58"/>
      <c r="BAB180" s="58"/>
      <c r="BAC180" s="58"/>
      <c r="BAD180" s="58"/>
      <c r="BAE180" s="58"/>
      <c r="BAF180" s="58"/>
      <c r="BAG180" s="58"/>
      <c r="BAH180" s="58"/>
      <c r="BAI180" s="58"/>
      <c r="BAJ180" s="58"/>
      <c r="BAK180" s="58"/>
      <c r="BAL180" s="58"/>
      <c r="BAM180" s="58"/>
      <c r="BAN180" s="58"/>
      <c r="BAO180" s="58"/>
      <c r="BAP180" s="58"/>
      <c r="BAQ180" s="58"/>
      <c r="BAR180" s="58"/>
      <c r="BAS180" s="58"/>
      <c r="BAT180" s="58"/>
      <c r="BAU180" s="58"/>
      <c r="BAV180" s="58"/>
      <c r="BAW180" s="58"/>
      <c r="BAX180" s="58"/>
      <c r="BAY180" s="58"/>
      <c r="BAZ180" s="58"/>
      <c r="BBA180" s="58"/>
      <c r="BBB180" s="58"/>
      <c r="BBC180" s="58"/>
      <c r="BBD180" s="58"/>
      <c r="BBE180" s="58"/>
      <c r="BBF180" s="58"/>
      <c r="BBG180" s="58"/>
      <c r="BBH180" s="58"/>
      <c r="BBI180" s="58"/>
      <c r="BBJ180" s="58"/>
      <c r="BBK180" s="58"/>
      <c r="BBL180" s="58"/>
      <c r="BBM180" s="58"/>
      <c r="BBN180" s="58"/>
      <c r="BBO180" s="58"/>
      <c r="BBP180" s="58"/>
      <c r="BBQ180" s="58"/>
      <c r="BBR180" s="58"/>
      <c r="BBS180" s="58"/>
      <c r="BBT180" s="58"/>
      <c r="BBU180" s="58"/>
      <c r="BBV180" s="58"/>
      <c r="BBW180" s="58"/>
      <c r="BBX180" s="58"/>
      <c r="BBY180" s="58"/>
      <c r="BBZ180" s="58"/>
      <c r="BCA180" s="58"/>
      <c r="BCB180" s="58"/>
      <c r="BCC180" s="58"/>
      <c r="BCD180" s="58"/>
      <c r="BCE180" s="58"/>
      <c r="BCF180" s="58"/>
      <c r="BCG180" s="58"/>
      <c r="BCH180" s="58"/>
      <c r="BCI180" s="58"/>
      <c r="BCJ180" s="58"/>
      <c r="BCK180" s="58"/>
      <c r="BCL180" s="58"/>
      <c r="BCM180" s="58"/>
      <c r="BCN180" s="58"/>
      <c r="BCO180" s="58"/>
      <c r="BCP180" s="58"/>
      <c r="BCQ180" s="58"/>
      <c r="BCR180" s="58"/>
      <c r="BCS180" s="58"/>
      <c r="BCT180" s="58"/>
      <c r="BCU180" s="58"/>
      <c r="BCV180" s="58"/>
      <c r="BCW180" s="58"/>
      <c r="BCX180" s="58"/>
      <c r="BCY180" s="58"/>
      <c r="BCZ180" s="58"/>
      <c r="BDA180" s="58"/>
      <c r="BDB180" s="58"/>
      <c r="BDC180" s="58"/>
      <c r="BDD180" s="58"/>
      <c r="BDE180" s="58"/>
      <c r="BDF180" s="58"/>
      <c r="BDG180" s="58"/>
      <c r="BDH180" s="58"/>
      <c r="BDI180" s="58"/>
      <c r="BDJ180" s="58"/>
      <c r="BDK180" s="58"/>
      <c r="BDL180" s="58"/>
      <c r="BDM180" s="58"/>
      <c r="BDN180" s="58"/>
      <c r="BDO180" s="58"/>
      <c r="BDP180" s="58"/>
      <c r="BDQ180" s="58"/>
      <c r="BDR180" s="58"/>
      <c r="BDS180" s="58"/>
      <c r="BDT180" s="58"/>
      <c r="BDU180" s="58"/>
      <c r="BDV180" s="58"/>
      <c r="BDW180" s="58"/>
      <c r="BDX180" s="58"/>
      <c r="BDY180" s="58"/>
      <c r="BDZ180" s="58"/>
      <c r="BEA180" s="58"/>
      <c r="BEB180" s="58"/>
      <c r="BEC180" s="58"/>
      <c r="BED180" s="58"/>
      <c r="BEE180" s="58"/>
      <c r="BEF180" s="58"/>
      <c r="BEG180" s="58"/>
      <c r="BEH180" s="58"/>
      <c r="BEI180" s="58"/>
      <c r="BEJ180" s="58"/>
      <c r="BEK180" s="58"/>
      <c r="BEL180" s="58"/>
      <c r="BEM180" s="58"/>
      <c r="BEN180" s="58"/>
      <c r="BEO180" s="58"/>
      <c r="BEP180" s="58"/>
      <c r="BEQ180" s="58"/>
      <c r="BER180" s="58"/>
      <c r="BES180" s="58"/>
      <c r="BET180" s="58"/>
      <c r="BEU180" s="58"/>
      <c r="BEV180" s="58"/>
      <c r="BEW180" s="58"/>
      <c r="BEX180" s="58"/>
      <c r="BEY180" s="58"/>
      <c r="BEZ180" s="58"/>
      <c r="BFA180" s="58"/>
      <c r="BFB180" s="58"/>
      <c r="BFC180" s="58"/>
      <c r="BFD180" s="58"/>
      <c r="BFE180" s="58"/>
      <c r="BFF180" s="58"/>
      <c r="BFG180" s="58"/>
      <c r="BFH180" s="58"/>
    </row>
    <row r="181" spans="1:1516" s="56" customFormat="1" ht="13.5">
      <c r="A181" s="109"/>
      <c r="B181" s="109"/>
      <c r="C181" s="109"/>
      <c r="D181" s="116"/>
      <c r="E181" s="117"/>
      <c r="F181" s="116"/>
      <c r="G181" s="116"/>
      <c r="H181" s="117"/>
      <c r="I181" s="154"/>
      <c r="J181" s="109"/>
      <c r="K181" s="117"/>
      <c r="L181" s="154"/>
      <c r="M181" s="109"/>
      <c r="N181" s="117"/>
      <c r="O181" s="154"/>
      <c r="P181" s="110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DT181" s="58"/>
      <c r="DU181" s="58"/>
      <c r="DV181" s="58"/>
      <c r="DW181" s="58"/>
      <c r="DX181" s="58"/>
      <c r="DY181" s="58"/>
      <c r="DZ181" s="58"/>
      <c r="EA181" s="58"/>
      <c r="EB181" s="58"/>
      <c r="EC181" s="58"/>
      <c r="ED181" s="58"/>
      <c r="EE181" s="58"/>
      <c r="EF181" s="58"/>
      <c r="EG181" s="58"/>
      <c r="EH181" s="58"/>
      <c r="EI181" s="58"/>
      <c r="EJ181" s="58"/>
      <c r="EK181" s="58"/>
      <c r="EL181" s="58"/>
      <c r="EM181" s="58"/>
      <c r="EN181" s="58"/>
      <c r="EO181" s="58"/>
      <c r="EP181" s="58"/>
      <c r="EQ181" s="58"/>
      <c r="ER181" s="58"/>
      <c r="ES181" s="58"/>
      <c r="ET181" s="58"/>
      <c r="EU181" s="58"/>
      <c r="EV181" s="58"/>
      <c r="EW181" s="58"/>
      <c r="EX181" s="58"/>
      <c r="EY181" s="58"/>
      <c r="EZ181" s="58"/>
      <c r="FA181" s="58"/>
      <c r="FB181" s="58"/>
      <c r="FC181" s="58"/>
      <c r="FD181" s="58"/>
      <c r="FE181" s="58"/>
      <c r="FF181" s="58"/>
      <c r="FG181" s="58"/>
      <c r="FH181" s="58"/>
      <c r="FI181" s="58"/>
      <c r="FJ181" s="58"/>
      <c r="FK181" s="58"/>
      <c r="FL181" s="58"/>
      <c r="FM181" s="58"/>
      <c r="FN181" s="58"/>
      <c r="FO181" s="58"/>
      <c r="FP181" s="58"/>
      <c r="FQ181" s="58"/>
      <c r="FR181" s="58"/>
      <c r="FS181" s="58"/>
      <c r="FT181" s="58"/>
      <c r="FU181" s="58"/>
      <c r="FV181" s="58"/>
      <c r="FW181" s="58"/>
      <c r="FX181" s="58"/>
      <c r="FY181" s="58"/>
      <c r="FZ181" s="58"/>
      <c r="GA181" s="58"/>
      <c r="GB181" s="58"/>
      <c r="GC181" s="58"/>
      <c r="GD181" s="58"/>
      <c r="GE181" s="58"/>
      <c r="GF181" s="58"/>
      <c r="GG181" s="58"/>
      <c r="GH181" s="58"/>
      <c r="GI181" s="58"/>
      <c r="GJ181" s="58"/>
      <c r="GK181" s="58"/>
      <c r="GL181" s="58"/>
      <c r="GM181" s="58"/>
      <c r="GN181" s="58"/>
      <c r="GO181" s="58"/>
      <c r="GP181" s="58"/>
      <c r="GQ181" s="58"/>
      <c r="GR181" s="58"/>
      <c r="GS181" s="58"/>
      <c r="GT181" s="58"/>
      <c r="GU181" s="58"/>
      <c r="GV181" s="58"/>
      <c r="GW181" s="58"/>
      <c r="GX181" s="58"/>
      <c r="GY181" s="58"/>
      <c r="GZ181" s="58"/>
      <c r="HA181" s="58"/>
      <c r="HB181" s="58"/>
      <c r="HC181" s="58"/>
      <c r="HD181" s="58"/>
      <c r="HE181" s="58"/>
      <c r="HF181" s="58"/>
      <c r="HG181" s="58"/>
      <c r="HH181" s="58"/>
      <c r="HI181" s="58"/>
      <c r="HJ181" s="58"/>
      <c r="HK181" s="58"/>
      <c r="HL181" s="58"/>
      <c r="HM181" s="58"/>
      <c r="HN181" s="58"/>
      <c r="HO181" s="58"/>
      <c r="HP181" s="58"/>
      <c r="HQ181" s="58"/>
      <c r="HR181" s="58"/>
      <c r="HS181" s="58"/>
      <c r="HT181" s="58"/>
      <c r="HU181" s="58"/>
      <c r="HV181" s="58"/>
      <c r="HW181" s="58"/>
      <c r="HX181" s="58"/>
      <c r="HY181" s="58"/>
      <c r="HZ181" s="58"/>
      <c r="IA181" s="58"/>
      <c r="IB181" s="58"/>
      <c r="IC181" s="58"/>
      <c r="ID181" s="58"/>
      <c r="IE181" s="58"/>
      <c r="IF181" s="58"/>
      <c r="IG181" s="58"/>
      <c r="IH181" s="58"/>
      <c r="II181" s="58"/>
      <c r="IJ181" s="58"/>
      <c r="IK181" s="58"/>
      <c r="IL181" s="58"/>
      <c r="IM181" s="58"/>
      <c r="IN181" s="58"/>
      <c r="IO181" s="58"/>
      <c r="IP181" s="58"/>
      <c r="IQ181" s="58"/>
      <c r="IR181" s="58"/>
      <c r="IS181" s="58"/>
      <c r="IT181" s="58"/>
      <c r="IU181" s="58"/>
      <c r="IV181" s="58"/>
      <c r="IW181" s="58"/>
      <c r="IX181" s="58"/>
      <c r="IY181" s="58"/>
      <c r="IZ181" s="58"/>
      <c r="JA181" s="58"/>
      <c r="JB181" s="58"/>
      <c r="JC181" s="58"/>
      <c r="JD181" s="58"/>
      <c r="JE181" s="58"/>
      <c r="JF181" s="58"/>
      <c r="JG181" s="58"/>
      <c r="JH181" s="58"/>
      <c r="JI181" s="58"/>
      <c r="JJ181" s="58"/>
      <c r="JK181" s="58"/>
      <c r="JL181" s="58"/>
      <c r="JM181" s="58"/>
      <c r="JN181" s="58"/>
      <c r="JO181" s="58"/>
      <c r="JP181" s="58"/>
      <c r="JQ181" s="58"/>
      <c r="JR181" s="58"/>
      <c r="JS181" s="58"/>
      <c r="JT181" s="58"/>
      <c r="JU181" s="58"/>
      <c r="JV181" s="58"/>
      <c r="JW181" s="58"/>
      <c r="JX181" s="58"/>
      <c r="JY181" s="58"/>
      <c r="JZ181" s="58"/>
      <c r="KA181" s="58"/>
      <c r="KB181" s="58"/>
      <c r="KC181" s="58"/>
      <c r="KD181" s="58"/>
      <c r="KE181" s="58"/>
      <c r="KF181" s="58"/>
      <c r="KG181" s="58"/>
      <c r="KH181" s="58"/>
      <c r="KI181" s="58"/>
      <c r="KJ181" s="58"/>
      <c r="KK181" s="58"/>
      <c r="KL181" s="58"/>
      <c r="KM181" s="58"/>
      <c r="KN181" s="58"/>
      <c r="KO181" s="58"/>
      <c r="KP181" s="58"/>
      <c r="KQ181" s="58"/>
      <c r="KR181" s="58"/>
      <c r="KS181" s="58"/>
      <c r="KT181" s="58"/>
      <c r="KU181" s="58"/>
      <c r="KV181" s="58"/>
      <c r="KW181" s="58"/>
      <c r="KX181" s="58"/>
      <c r="KY181" s="58"/>
      <c r="KZ181" s="58"/>
      <c r="LA181" s="58"/>
      <c r="LB181" s="58"/>
      <c r="LC181" s="58"/>
      <c r="LD181" s="58"/>
      <c r="LE181" s="58"/>
      <c r="LF181" s="58"/>
      <c r="LG181" s="58"/>
      <c r="LH181" s="58"/>
      <c r="LI181" s="58"/>
      <c r="LJ181" s="58"/>
      <c r="LK181" s="58"/>
      <c r="LL181" s="58"/>
      <c r="LM181" s="58"/>
      <c r="LN181" s="58"/>
      <c r="LO181" s="58"/>
      <c r="LP181" s="58"/>
      <c r="LQ181" s="58"/>
      <c r="LR181" s="58"/>
      <c r="LS181" s="58"/>
      <c r="LT181" s="58"/>
      <c r="LU181" s="58"/>
      <c r="LV181" s="58"/>
      <c r="LW181" s="58"/>
      <c r="LX181" s="58"/>
      <c r="LY181" s="58"/>
      <c r="LZ181" s="58"/>
      <c r="MA181" s="58"/>
      <c r="MB181" s="58"/>
      <c r="MC181" s="58"/>
      <c r="MD181" s="58"/>
      <c r="ME181" s="58"/>
      <c r="MF181" s="58"/>
      <c r="MG181" s="58"/>
      <c r="MH181" s="58"/>
      <c r="MI181" s="58"/>
      <c r="MJ181" s="58"/>
      <c r="MK181" s="58"/>
      <c r="ML181" s="58"/>
      <c r="MM181" s="58"/>
      <c r="MN181" s="58"/>
      <c r="MO181" s="58"/>
      <c r="MP181" s="58"/>
      <c r="MQ181" s="58"/>
      <c r="MR181" s="58"/>
      <c r="MS181" s="58"/>
      <c r="MT181" s="58"/>
      <c r="MU181" s="58"/>
      <c r="MV181" s="58"/>
      <c r="MW181" s="58"/>
      <c r="MX181" s="58"/>
      <c r="MY181" s="58"/>
      <c r="MZ181" s="58"/>
      <c r="NA181" s="58"/>
      <c r="NB181" s="58"/>
      <c r="NC181" s="58"/>
      <c r="ND181" s="58"/>
      <c r="NE181" s="58"/>
      <c r="NF181" s="58"/>
      <c r="NG181" s="58"/>
      <c r="NH181" s="58"/>
      <c r="NI181" s="58"/>
      <c r="NJ181" s="58"/>
      <c r="NK181" s="58"/>
      <c r="NL181" s="58"/>
      <c r="NM181" s="58"/>
      <c r="NN181" s="58"/>
      <c r="NO181" s="58"/>
      <c r="NP181" s="58"/>
      <c r="NQ181" s="58"/>
      <c r="NR181" s="58"/>
      <c r="NS181" s="58"/>
      <c r="NT181" s="58"/>
      <c r="NU181" s="58"/>
      <c r="NV181" s="58"/>
      <c r="NW181" s="58"/>
      <c r="NX181" s="58"/>
      <c r="NY181" s="58"/>
      <c r="NZ181" s="58"/>
      <c r="OA181" s="58"/>
      <c r="OB181" s="58"/>
      <c r="OC181" s="58"/>
      <c r="OD181" s="58"/>
      <c r="OE181" s="58"/>
      <c r="OF181" s="58"/>
      <c r="OG181" s="58"/>
      <c r="OH181" s="58"/>
      <c r="OI181" s="58"/>
      <c r="OJ181" s="58"/>
      <c r="OK181" s="58"/>
      <c r="OL181" s="58"/>
      <c r="OM181" s="58"/>
      <c r="ON181" s="58"/>
      <c r="OO181" s="58"/>
      <c r="OP181" s="58"/>
      <c r="OQ181" s="58"/>
      <c r="OR181" s="58"/>
      <c r="OS181" s="58"/>
      <c r="OT181" s="58"/>
      <c r="OU181" s="58"/>
      <c r="OV181" s="58"/>
      <c r="OW181" s="58"/>
      <c r="OX181" s="58"/>
      <c r="OY181" s="58"/>
      <c r="OZ181" s="58"/>
      <c r="PA181" s="58"/>
      <c r="PB181" s="58"/>
      <c r="PC181" s="58"/>
      <c r="PD181" s="58"/>
      <c r="PE181" s="58"/>
      <c r="PF181" s="58"/>
      <c r="PG181" s="58"/>
      <c r="PH181" s="58"/>
      <c r="PI181" s="58"/>
      <c r="PJ181" s="58"/>
      <c r="PK181" s="58"/>
      <c r="PL181" s="58"/>
      <c r="PM181" s="58"/>
      <c r="PN181" s="58"/>
      <c r="PO181" s="58"/>
      <c r="PP181" s="58"/>
      <c r="PQ181" s="58"/>
      <c r="PR181" s="58"/>
      <c r="PS181" s="58"/>
      <c r="PT181" s="58"/>
      <c r="PU181" s="58"/>
      <c r="PV181" s="58"/>
      <c r="PW181" s="58"/>
      <c r="PX181" s="58"/>
      <c r="PY181" s="58"/>
      <c r="PZ181" s="58"/>
      <c r="QA181" s="58"/>
      <c r="QB181" s="58"/>
      <c r="QC181" s="58"/>
      <c r="QD181" s="58"/>
      <c r="QE181" s="58"/>
      <c r="QF181" s="58"/>
      <c r="QG181" s="58"/>
      <c r="QH181" s="58"/>
      <c r="QI181" s="58"/>
      <c r="QJ181" s="58"/>
      <c r="QK181" s="58"/>
      <c r="QL181" s="58"/>
      <c r="QM181" s="58"/>
      <c r="QN181" s="58"/>
      <c r="QO181" s="58"/>
      <c r="QP181" s="58"/>
      <c r="QQ181" s="58"/>
      <c r="QR181" s="58"/>
      <c r="QS181" s="58"/>
      <c r="QT181" s="58"/>
      <c r="QU181" s="58"/>
      <c r="QV181" s="58"/>
      <c r="QW181" s="58"/>
      <c r="QX181" s="58"/>
      <c r="QY181" s="58"/>
      <c r="QZ181" s="58"/>
      <c r="RA181" s="58"/>
      <c r="RB181" s="58"/>
      <c r="RC181" s="58"/>
      <c r="RD181" s="58"/>
      <c r="RE181" s="58"/>
      <c r="RF181" s="58"/>
      <c r="RG181" s="58"/>
      <c r="RH181" s="58"/>
      <c r="RI181" s="58"/>
      <c r="RJ181" s="58"/>
      <c r="RK181" s="58"/>
      <c r="RL181" s="58"/>
      <c r="RM181" s="58"/>
      <c r="RN181" s="58"/>
      <c r="RO181" s="58"/>
      <c r="RP181" s="58"/>
      <c r="RQ181" s="58"/>
      <c r="RR181" s="58"/>
      <c r="RS181" s="58"/>
      <c r="RT181" s="58"/>
      <c r="RU181" s="58"/>
      <c r="RV181" s="58"/>
      <c r="RW181" s="58"/>
      <c r="RX181" s="58"/>
      <c r="RY181" s="58"/>
      <c r="RZ181" s="58"/>
      <c r="SA181" s="58"/>
      <c r="SB181" s="58"/>
      <c r="SC181" s="58"/>
      <c r="SD181" s="58"/>
      <c r="SE181" s="58"/>
      <c r="SF181" s="58"/>
      <c r="SG181" s="58"/>
      <c r="SH181" s="58"/>
      <c r="SI181" s="58"/>
      <c r="SJ181" s="58"/>
      <c r="SK181" s="58"/>
      <c r="SL181" s="58"/>
      <c r="SM181" s="58"/>
      <c r="SN181" s="58"/>
      <c r="SO181" s="58"/>
      <c r="SP181" s="58"/>
      <c r="SQ181" s="58"/>
      <c r="SR181" s="58"/>
      <c r="SS181" s="58"/>
      <c r="ST181" s="58"/>
      <c r="SU181" s="58"/>
      <c r="SV181" s="58"/>
      <c r="SW181" s="58"/>
      <c r="SX181" s="58"/>
      <c r="SY181" s="58"/>
      <c r="SZ181" s="58"/>
      <c r="TA181" s="58"/>
      <c r="TB181" s="58"/>
      <c r="TC181" s="58"/>
      <c r="TD181" s="58"/>
      <c r="TE181" s="58"/>
      <c r="TF181" s="58"/>
      <c r="TG181" s="58"/>
      <c r="TH181" s="58"/>
      <c r="TI181" s="58"/>
      <c r="TJ181" s="58"/>
      <c r="TK181" s="58"/>
      <c r="TL181" s="58"/>
      <c r="TM181" s="58"/>
      <c r="TN181" s="58"/>
      <c r="TO181" s="58"/>
      <c r="TP181" s="58"/>
      <c r="TQ181" s="58"/>
      <c r="TR181" s="58"/>
      <c r="TS181" s="58"/>
      <c r="TT181" s="58"/>
      <c r="TU181" s="58"/>
      <c r="TV181" s="58"/>
      <c r="TW181" s="58"/>
      <c r="TX181" s="58"/>
      <c r="TY181" s="58"/>
      <c r="TZ181" s="58"/>
      <c r="UA181" s="58"/>
      <c r="UB181" s="58"/>
      <c r="UC181" s="58"/>
      <c r="UD181" s="58"/>
      <c r="UE181" s="58"/>
      <c r="UF181" s="58"/>
      <c r="UG181" s="58"/>
      <c r="UH181" s="58"/>
      <c r="UI181" s="58"/>
      <c r="UJ181" s="58"/>
      <c r="UK181" s="58"/>
      <c r="UL181" s="58"/>
      <c r="UM181" s="58"/>
      <c r="UN181" s="58"/>
      <c r="UO181" s="58"/>
      <c r="UP181" s="58"/>
      <c r="UQ181" s="58"/>
      <c r="UR181" s="58"/>
      <c r="US181" s="58"/>
      <c r="UT181" s="58"/>
      <c r="UU181" s="58"/>
      <c r="UV181" s="58"/>
      <c r="UW181" s="58"/>
      <c r="UX181" s="58"/>
      <c r="UY181" s="58"/>
      <c r="UZ181" s="58"/>
      <c r="VA181" s="58"/>
      <c r="VB181" s="58"/>
      <c r="VC181" s="58"/>
      <c r="VD181" s="58"/>
      <c r="VE181" s="58"/>
      <c r="VF181" s="58"/>
      <c r="VG181" s="58"/>
      <c r="VH181" s="58"/>
      <c r="VI181" s="58"/>
      <c r="VJ181" s="58"/>
      <c r="VK181" s="58"/>
      <c r="VL181" s="58"/>
      <c r="VM181" s="58"/>
      <c r="VN181" s="58"/>
      <c r="VO181" s="58"/>
      <c r="VP181" s="58"/>
      <c r="VQ181" s="58"/>
      <c r="VR181" s="58"/>
      <c r="VS181" s="58"/>
      <c r="VT181" s="58"/>
      <c r="VU181" s="58"/>
      <c r="VV181" s="58"/>
      <c r="VW181" s="58"/>
      <c r="VX181" s="58"/>
      <c r="VY181" s="58"/>
      <c r="VZ181" s="58"/>
      <c r="WA181" s="58"/>
      <c r="WB181" s="58"/>
      <c r="WC181" s="58"/>
      <c r="WD181" s="58"/>
      <c r="WE181" s="58"/>
      <c r="WF181" s="58"/>
      <c r="WG181" s="58"/>
      <c r="WH181" s="58"/>
      <c r="WI181" s="58"/>
      <c r="WJ181" s="58"/>
      <c r="WK181" s="58"/>
      <c r="WL181" s="58"/>
      <c r="WM181" s="58"/>
      <c r="WN181" s="58"/>
      <c r="WO181" s="58"/>
      <c r="WP181" s="58"/>
      <c r="WQ181" s="58"/>
      <c r="WR181" s="58"/>
      <c r="WS181" s="58"/>
      <c r="WT181" s="58"/>
      <c r="WU181" s="58"/>
      <c r="WV181" s="58"/>
      <c r="WW181" s="58"/>
      <c r="WX181" s="58"/>
      <c r="WY181" s="58"/>
      <c r="WZ181" s="58"/>
      <c r="XA181" s="58"/>
      <c r="XB181" s="58"/>
      <c r="XC181" s="58"/>
      <c r="XD181" s="58"/>
      <c r="XE181" s="58"/>
      <c r="XF181" s="58"/>
      <c r="XG181" s="58"/>
      <c r="XH181" s="58"/>
      <c r="XI181" s="58"/>
      <c r="XJ181" s="58"/>
      <c r="XK181" s="58"/>
      <c r="XL181" s="58"/>
      <c r="XM181" s="58"/>
      <c r="XN181" s="58"/>
      <c r="XO181" s="58"/>
      <c r="XP181" s="58"/>
      <c r="XQ181" s="58"/>
      <c r="XR181" s="58"/>
      <c r="XS181" s="58"/>
      <c r="XT181" s="58"/>
      <c r="XU181" s="58"/>
      <c r="XV181" s="58"/>
      <c r="XW181" s="58"/>
      <c r="XX181" s="58"/>
      <c r="XY181" s="58"/>
      <c r="XZ181" s="58"/>
      <c r="YA181" s="58"/>
      <c r="YB181" s="58"/>
      <c r="YC181" s="58"/>
      <c r="YD181" s="58"/>
      <c r="YE181" s="58"/>
      <c r="YF181" s="58"/>
      <c r="YG181" s="58"/>
      <c r="YH181" s="58"/>
      <c r="YI181" s="58"/>
      <c r="YJ181" s="58"/>
      <c r="YK181" s="58"/>
      <c r="YL181" s="58"/>
      <c r="YM181" s="58"/>
      <c r="YN181" s="58"/>
      <c r="YO181" s="58"/>
      <c r="YP181" s="58"/>
      <c r="YQ181" s="58"/>
      <c r="YR181" s="58"/>
      <c r="YS181" s="58"/>
      <c r="YT181" s="58"/>
      <c r="YU181" s="58"/>
      <c r="YV181" s="58"/>
      <c r="YW181" s="58"/>
      <c r="YX181" s="58"/>
      <c r="YY181" s="58"/>
      <c r="YZ181" s="58"/>
      <c r="ZA181" s="58"/>
      <c r="ZB181" s="58"/>
      <c r="ZC181" s="58"/>
      <c r="ZD181" s="58"/>
      <c r="ZE181" s="58"/>
      <c r="ZF181" s="58"/>
      <c r="ZG181" s="58"/>
      <c r="ZH181" s="58"/>
      <c r="ZI181" s="58"/>
      <c r="ZJ181" s="58"/>
      <c r="ZK181" s="58"/>
      <c r="ZL181" s="58"/>
      <c r="ZM181" s="58"/>
      <c r="ZN181" s="58"/>
      <c r="ZO181" s="58"/>
      <c r="ZP181" s="58"/>
      <c r="ZQ181" s="58"/>
      <c r="ZR181" s="58"/>
      <c r="ZS181" s="58"/>
      <c r="ZT181" s="58"/>
      <c r="ZU181" s="58"/>
      <c r="ZV181" s="58"/>
      <c r="ZW181" s="58"/>
      <c r="ZX181" s="58"/>
      <c r="ZY181" s="58"/>
      <c r="ZZ181" s="58"/>
      <c r="AAA181" s="58"/>
      <c r="AAB181" s="58"/>
      <c r="AAC181" s="58"/>
      <c r="AAD181" s="58"/>
      <c r="AAE181" s="58"/>
      <c r="AAF181" s="58"/>
      <c r="AAG181" s="58"/>
      <c r="AAH181" s="58"/>
      <c r="AAI181" s="58"/>
      <c r="AAJ181" s="58"/>
      <c r="AAK181" s="58"/>
      <c r="AAL181" s="58"/>
      <c r="AAM181" s="58"/>
      <c r="AAN181" s="58"/>
      <c r="AAO181" s="58"/>
      <c r="AAP181" s="58"/>
      <c r="AAQ181" s="58"/>
      <c r="AAR181" s="58"/>
      <c r="AAS181" s="58"/>
      <c r="AAT181" s="58"/>
      <c r="AAU181" s="58"/>
      <c r="AAV181" s="58"/>
      <c r="AAW181" s="58"/>
      <c r="AAX181" s="58"/>
      <c r="AAY181" s="58"/>
      <c r="AAZ181" s="58"/>
      <c r="ABA181" s="58"/>
      <c r="ABB181" s="58"/>
      <c r="ABC181" s="58"/>
      <c r="ABD181" s="58"/>
      <c r="ABE181" s="58"/>
      <c r="ABF181" s="58"/>
      <c r="ABG181" s="58"/>
      <c r="ABH181" s="58"/>
      <c r="ABI181" s="58"/>
      <c r="ABJ181" s="58"/>
      <c r="ABK181" s="58"/>
      <c r="ABL181" s="58"/>
      <c r="ABM181" s="58"/>
      <c r="ABN181" s="58"/>
      <c r="ABO181" s="58"/>
      <c r="ABP181" s="58"/>
      <c r="ABQ181" s="58"/>
      <c r="ABR181" s="58"/>
      <c r="ABS181" s="58"/>
      <c r="ABT181" s="58"/>
      <c r="ABU181" s="58"/>
      <c r="ABV181" s="58"/>
      <c r="ABW181" s="58"/>
      <c r="ABX181" s="58"/>
      <c r="ABY181" s="58"/>
      <c r="ABZ181" s="58"/>
      <c r="ACA181" s="58"/>
      <c r="ACB181" s="58"/>
      <c r="ACC181" s="58"/>
      <c r="ACD181" s="58"/>
      <c r="ACE181" s="58"/>
      <c r="ACF181" s="58"/>
      <c r="ACG181" s="58"/>
      <c r="ACH181" s="58"/>
      <c r="ACI181" s="58"/>
      <c r="ACJ181" s="58"/>
      <c r="ACK181" s="58"/>
      <c r="ACL181" s="58"/>
      <c r="ACM181" s="58"/>
      <c r="ACN181" s="58"/>
      <c r="ACO181" s="58"/>
      <c r="ACP181" s="58"/>
      <c r="ACQ181" s="58"/>
      <c r="ACR181" s="58"/>
      <c r="ACS181" s="58"/>
      <c r="ACT181" s="58"/>
      <c r="ACU181" s="58"/>
      <c r="ACV181" s="58"/>
      <c r="ACW181" s="58"/>
      <c r="ACX181" s="58"/>
      <c r="ACY181" s="58"/>
      <c r="ACZ181" s="58"/>
      <c r="ADA181" s="58"/>
      <c r="ADB181" s="58"/>
      <c r="ADC181" s="58"/>
      <c r="ADD181" s="58"/>
      <c r="ADE181" s="58"/>
      <c r="ADF181" s="58"/>
      <c r="ADG181" s="58"/>
      <c r="ADH181" s="58"/>
      <c r="ADI181" s="58"/>
      <c r="ADJ181" s="58"/>
      <c r="ADK181" s="58"/>
      <c r="ADL181" s="58"/>
      <c r="ADM181" s="58"/>
      <c r="ADN181" s="58"/>
      <c r="ADO181" s="58"/>
      <c r="ADP181" s="58"/>
      <c r="ADQ181" s="58"/>
      <c r="ADR181" s="58"/>
      <c r="ADS181" s="58"/>
      <c r="ADT181" s="58"/>
      <c r="ADU181" s="58"/>
      <c r="ADV181" s="58"/>
      <c r="ADW181" s="58"/>
      <c r="ADX181" s="58"/>
      <c r="ADY181" s="58"/>
      <c r="ADZ181" s="58"/>
      <c r="AEA181" s="58"/>
      <c r="AEB181" s="58"/>
      <c r="AEC181" s="58"/>
      <c r="AED181" s="58"/>
      <c r="AEE181" s="58"/>
      <c r="AEF181" s="58"/>
      <c r="AEG181" s="58"/>
      <c r="AEH181" s="58"/>
      <c r="AEI181" s="58"/>
      <c r="AEJ181" s="58"/>
      <c r="AEK181" s="58"/>
      <c r="AEL181" s="58"/>
      <c r="AEM181" s="58"/>
      <c r="AEN181" s="58"/>
      <c r="AEO181" s="58"/>
      <c r="AEP181" s="58"/>
      <c r="AEQ181" s="58"/>
      <c r="AER181" s="58"/>
      <c r="AES181" s="58"/>
      <c r="AET181" s="58"/>
      <c r="AEU181" s="58"/>
      <c r="AEV181" s="58"/>
      <c r="AEW181" s="58"/>
      <c r="AEX181" s="58"/>
      <c r="AEY181" s="58"/>
      <c r="AEZ181" s="58"/>
      <c r="AFA181" s="58"/>
      <c r="AFB181" s="58"/>
      <c r="AFC181" s="58"/>
      <c r="AFD181" s="58"/>
      <c r="AFE181" s="58"/>
      <c r="AFF181" s="58"/>
      <c r="AFG181" s="58"/>
      <c r="AFH181" s="58"/>
      <c r="AFI181" s="58"/>
      <c r="AFJ181" s="58"/>
      <c r="AFK181" s="58"/>
      <c r="AFL181" s="58"/>
      <c r="AFM181" s="58"/>
      <c r="AFN181" s="58"/>
      <c r="AFO181" s="58"/>
      <c r="AFP181" s="58"/>
      <c r="AFQ181" s="58"/>
      <c r="AFR181" s="58"/>
      <c r="AFS181" s="58"/>
      <c r="AFT181" s="58"/>
      <c r="AFU181" s="58"/>
      <c r="AFV181" s="58"/>
      <c r="AFW181" s="58"/>
      <c r="AFX181" s="58"/>
      <c r="AFY181" s="58"/>
      <c r="AFZ181" s="58"/>
      <c r="AGA181" s="58"/>
      <c r="AGB181" s="58"/>
      <c r="AGC181" s="58"/>
      <c r="AGD181" s="58"/>
      <c r="AGE181" s="58"/>
      <c r="AGF181" s="58"/>
      <c r="AGG181" s="58"/>
      <c r="AGH181" s="58"/>
      <c r="AGI181" s="58"/>
      <c r="AGJ181" s="58"/>
      <c r="AGK181" s="58"/>
      <c r="AGL181" s="58"/>
      <c r="AGM181" s="58"/>
      <c r="AGN181" s="58"/>
      <c r="AGO181" s="58"/>
      <c r="AGP181" s="58"/>
      <c r="AGQ181" s="58"/>
      <c r="AGR181" s="58"/>
      <c r="AGS181" s="58"/>
      <c r="AGT181" s="58"/>
      <c r="AGU181" s="58"/>
      <c r="AGV181" s="58"/>
      <c r="AGW181" s="58"/>
      <c r="AGX181" s="58"/>
      <c r="AGY181" s="58"/>
      <c r="AGZ181" s="58"/>
      <c r="AHA181" s="58"/>
      <c r="AHB181" s="58"/>
      <c r="AHC181" s="58"/>
      <c r="AHD181" s="58"/>
      <c r="AHE181" s="58"/>
      <c r="AHF181" s="58"/>
      <c r="AHG181" s="58"/>
      <c r="AHH181" s="58"/>
      <c r="AHI181" s="58"/>
      <c r="AHJ181" s="58"/>
      <c r="AHK181" s="58"/>
      <c r="AHL181" s="58"/>
      <c r="AHM181" s="58"/>
      <c r="AHN181" s="58"/>
      <c r="AHO181" s="58"/>
      <c r="AHP181" s="58"/>
      <c r="AHQ181" s="58"/>
      <c r="AHR181" s="58"/>
      <c r="AHS181" s="58"/>
      <c r="AHT181" s="58"/>
      <c r="AHU181" s="58"/>
      <c r="AHV181" s="58"/>
      <c r="AHW181" s="58"/>
      <c r="AHX181" s="58"/>
      <c r="AHY181" s="58"/>
      <c r="AHZ181" s="58"/>
      <c r="AIA181" s="58"/>
      <c r="AIB181" s="58"/>
      <c r="AIC181" s="58"/>
      <c r="AID181" s="58"/>
      <c r="AIE181" s="58"/>
      <c r="AIF181" s="58"/>
      <c r="AIG181" s="58"/>
      <c r="AIH181" s="58"/>
      <c r="AII181" s="58"/>
      <c r="AIJ181" s="58"/>
      <c r="AIK181" s="58"/>
      <c r="AIL181" s="58"/>
      <c r="AIM181" s="58"/>
      <c r="AIN181" s="58"/>
      <c r="AIO181" s="58"/>
      <c r="AIP181" s="58"/>
      <c r="AIQ181" s="58"/>
      <c r="AIR181" s="58"/>
      <c r="AIS181" s="58"/>
      <c r="AIT181" s="58"/>
      <c r="AIU181" s="58"/>
      <c r="AIV181" s="58"/>
      <c r="AIW181" s="58"/>
      <c r="AIX181" s="58"/>
      <c r="AIY181" s="58"/>
      <c r="AIZ181" s="58"/>
      <c r="AJA181" s="58"/>
      <c r="AJB181" s="58"/>
      <c r="AJC181" s="58"/>
      <c r="AJD181" s="58"/>
      <c r="AJE181" s="58"/>
      <c r="AJF181" s="58"/>
      <c r="AJG181" s="58"/>
      <c r="AJH181" s="58"/>
      <c r="AJI181" s="58"/>
      <c r="AJJ181" s="58"/>
      <c r="AJK181" s="58"/>
      <c r="AJL181" s="58"/>
      <c r="AJM181" s="58"/>
      <c r="AJN181" s="58"/>
      <c r="AJO181" s="58"/>
      <c r="AJP181" s="58"/>
      <c r="AJQ181" s="58"/>
      <c r="AJR181" s="58"/>
      <c r="AJS181" s="58"/>
      <c r="AJT181" s="58"/>
      <c r="AJU181" s="58"/>
      <c r="AJV181" s="58"/>
      <c r="AJW181" s="58"/>
      <c r="AJX181" s="58"/>
      <c r="AJY181" s="58"/>
      <c r="AJZ181" s="58"/>
      <c r="AKA181" s="58"/>
      <c r="AKB181" s="58"/>
      <c r="AKC181" s="58"/>
      <c r="AKD181" s="58"/>
      <c r="AKE181" s="58"/>
      <c r="AKF181" s="58"/>
      <c r="AKG181" s="58"/>
      <c r="AKH181" s="58"/>
      <c r="AKI181" s="58"/>
      <c r="AKJ181" s="58"/>
      <c r="AKK181" s="58"/>
      <c r="AKL181" s="58"/>
      <c r="AKM181" s="58"/>
      <c r="AKN181" s="58"/>
      <c r="AKO181" s="58"/>
      <c r="AKP181" s="58"/>
      <c r="AKQ181" s="58"/>
      <c r="AKR181" s="58"/>
      <c r="AKS181" s="58"/>
      <c r="AKT181" s="58"/>
      <c r="AKU181" s="58"/>
      <c r="AKV181" s="58"/>
      <c r="AKW181" s="58"/>
      <c r="AKX181" s="58"/>
      <c r="AKY181" s="58"/>
      <c r="AKZ181" s="58"/>
      <c r="ALA181" s="58"/>
      <c r="ALB181" s="58"/>
      <c r="ALC181" s="58"/>
      <c r="ALD181" s="58"/>
      <c r="ALE181" s="58"/>
      <c r="ALF181" s="58"/>
      <c r="ALG181" s="58"/>
      <c r="ALH181" s="58"/>
      <c r="ALI181" s="58"/>
      <c r="ALJ181" s="58"/>
      <c r="ALK181" s="58"/>
      <c r="ALL181" s="58"/>
      <c r="ALM181" s="58"/>
      <c r="ALN181" s="58"/>
      <c r="ALO181" s="58"/>
      <c r="ALP181" s="58"/>
      <c r="ALQ181" s="58"/>
      <c r="ALR181" s="58"/>
      <c r="ALS181" s="58"/>
      <c r="ALT181" s="58"/>
      <c r="ALU181" s="58"/>
      <c r="ALV181" s="58"/>
      <c r="ALW181" s="58"/>
      <c r="ALX181" s="58"/>
      <c r="ALY181" s="58"/>
      <c r="ALZ181" s="58"/>
      <c r="AMA181" s="58"/>
      <c r="AMB181" s="58"/>
      <c r="AMC181" s="58"/>
      <c r="AMD181" s="58"/>
      <c r="AME181" s="58"/>
      <c r="AMF181" s="58"/>
      <c r="AMG181" s="58"/>
      <c r="AMH181" s="58"/>
      <c r="AMI181" s="58"/>
      <c r="AMJ181" s="58"/>
      <c r="AMK181" s="58"/>
      <c r="AML181" s="58"/>
      <c r="AMM181" s="58"/>
      <c r="AMN181" s="58"/>
      <c r="AMO181" s="58"/>
      <c r="AMP181" s="58"/>
      <c r="AMQ181" s="58"/>
      <c r="AMR181" s="58"/>
      <c r="AMS181" s="58"/>
      <c r="AMT181" s="58"/>
      <c r="AMU181" s="58"/>
      <c r="AMV181" s="58"/>
      <c r="AMW181" s="58"/>
      <c r="AMX181" s="58"/>
      <c r="AMY181" s="58"/>
      <c r="AMZ181" s="58"/>
      <c r="ANA181" s="58"/>
      <c r="ANB181" s="58"/>
      <c r="ANC181" s="58"/>
      <c r="AND181" s="58"/>
      <c r="ANE181" s="58"/>
      <c r="ANF181" s="58"/>
      <c r="ANG181" s="58"/>
      <c r="ANH181" s="58"/>
      <c r="ANI181" s="58"/>
      <c r="ANJ181" s="58"/>
      <c r="ANK181" s="58"/>
      <c r="ANL181" s="58"/>
      <c r="ANM181" s="58"/>
      <c r="ANN181" s="58"/>
      <c r="ANO181" s="58"/>
      <c r="ANP181" s="58"/>
      <c r="ANQ181" s="58"/>
      <c r="ANR181" s="58"/>
      <c r="ANS181" s="58"/>
      <c r="ANT181" s="58"/>
      <c r="ANU181" s="58"/>
      <c r="ANV181" s="58"/>
      <c r="ANW181" s="58"/>
      <c r="ANX181" s="58"/>
      <c r="ANY181" s="58"/>
      <c r="ANZ181" s="58"/>
      <c r="AOA181" s="58"/>
      <c r="AOB181" s="58"/>
      <c r="AOC181" s="58"/>
      <c r="AOD181" s="58"/>
      <c r="AOE181" s="58"/>
      <c r="AOF181" s="58"/>
      <c r="AOG181" s="58"/>
      <c r="AOH181" s="58"/>
      <c r="AOI181" s="58"/>
      <c r="AOJ181" s="58"/>
      <c r="AOK181" s="58"/>
      <c r="AOL181" s="58"/>
      <c r="AOM181" s="58"/>
      <c r="AON181" s="58"/>
      <c r="AOO181" s="58"/>
      <c r="AOP181" s="58"/>
      <c r="AOQ181" s="58"/>
      <c r="AOR181" s="58"/>
      <c r="AOS181" s="58"/>
      <c r="AOT181" s="58"/>
      <c r="AOU181" s="58"/>
      <c r="AOV181" s="58"/>
      <c r="AOW181" s="58"/>
      <c r="AOX181" s="58"/>
      <c r="AOY181" s="58"/>
      <c r="AOZ181" s="58"/>
      <c r="APA181" s="58"/>
      <c r="APB181" s="58"/>
      <c r="APC181" s="58"/>
      <c r="APD181" s="58"/>
      <c r="APE181" s="58"/>
      <c r="APF181" s="58"/>
      <c r="APG181" s="58"/>
      <c r="APH181" s="58"/>
      <c r="API181" s="58"/>
      <c r="APJ181" s="58"/>
      <c r="APK181" s="58"/>
      <c r="APL181" s="58"/>
      <c r="APM181" s="58"/>
      <c r="APN181" s="58"/>
      <c r="APO181" s="58"/>
      <c r="APP181" s="58"/>
      <c r="APQ181" s="58"/>
      <c r="APR181" s="58"/>
      <c r="APS181" s="58"/>
      <c r="APT181" s="58"/>
      <c r="APU181" s="58"/>
      <c r="APV181" s="58"/>
      <c r="APW181" s="58"/>
      <c r="APX181" s="58"/>
      <c r="APY181" s="58"/>
      <c r="APZ181" s="58"/>
      <c r="AQA181" s="58"/>
      <c r="AQB181" s="58"/>
      <c r="AQC181" s="58"/>
      <c r="AQD181" s="58"/>
      <c r="AQE181" s="58"/>
      <c r="AQF181" s="58"/>
      <c r="AQG181" s="58"/>
      <c r="AQH181" s="58"/>
      <c r="AQI181" s="58"/>
      <c r="AQJ181" s="58"/>
      <c r="AQK181" s="58"/>
      <c r="AQL181" s="58"/>
      <c r="AQM181" s="58"/>
      <c r="AQN181" s="58"/>
      <c r="AQO181" s="58"/>
      <c r="AQP181" s="58"/>
      <c r="AQQ181" s="58"/>
      <c r="AQR181" s="58"/>
      <c r="AQS181" s="58"/>
      <c r="AQT181" s="58"/>
      <c r="AQU181" s="58"/>
      <c r="AQV181" s="58"/>
      <c r="AQW181" s="58"/>
      <c r="AQX181" s="58"/>
      <c r="AQY181" s="58"/>
      <c r="AQZ181" s="58"/>
      <c r="ARA181" s="58"/>
      <c r="ARB181" s="58"/>
      <c r="ARC181" s="58"/>
      <c r="ARD181" s="58"/>
      <c r="ARE181" s="58"/>
      <c r="ARF181" s="58"/>
      <c r="ARG181" s="58"/>
      <c r="ARH181" s="58"/>
      <c r="ARI181" s="58"/>
      <c r="ARJ181" s="58"/>
      <c r="ARK181" s="58"/>
      <c r="ARL181" s="58"/>
      <c r="ARM181" s="58"/>
      <c r="ARN181" s="58"/>
      <c r="ARO181" s="58"/>
      <c r="ARP181" s="58"/>
      <c r="ARQ181" s="58"/>
      <c r="ARR181" s="58"/>
      <c r="ARS181" s="58"/>
      <c r="ART181" s="58"/>
      <c r="ARU181" s="58"/>
      <c r="ARV181" s="58"/>
      <c r="ARW181" s="58"/>
      <c r="ARX181" s="58"/>
      <c r="ARY181" s="58"/>
      <c r="ARZ181" s="58"/>
      <c r="ASA181" s="58"/>
      <c r="ASB181" s="58"/>
      <c r="ASC181" s="58"/>
      <c r="ASD181" s="58"/>
      <c r="ASE181" s="58"/>
      <c r="ASF181" s="58"/>
      <c r="ASG181" s="58"/>
      <c r="ASH181" s="58"/>
      <c r="ASI181" s="58"/>
      <c r="ASJ181" s="58"/>
      <c r="ASK181" s="58"/>
      <c r="ASL181" s="58"/>
      <c r="ASM181" s="58"/>
      <c r="ASN181" s="58"/>
      <c r="ASO181" s="58"/>
      <c r="ASP181" s="58"/>
      <c r="ASQ181" s="58"/>
      <c r="ASR181" s="58"/>
      <c r="ASS181" s="58"/>
      <c r="AST181" s="58"/>
      <c r="ASU181" s="58"/>
      <c r="ASV181" s="58"/>
      <c r="ASW181" s="58"/>
      <c r="ASX181" s="58"/>
      <c r="ASY181" s="58"/>
      <c r="ASZ181" s="58"/>
      <c r="ATA181" s="58"/>
      <c r="ATB181" s="58"/>
      <c r="ATC181" s="58"/>
      <c r="ATD181" s="58"/>
      <c r="ATE181" s="58"/>
      <c r="ATF181" s="58"/>
      <c r="ATG181" s="58"/>
      <c r="ATH181" s="58"/>
      <c r="ATI181" s="58"/>
      <c r="ATJ181" s="58"/>
      <c r="ATK181" s="58"/>
      <c r="ATL181" s="58"/>
      <c r="ATM181" s="58"/>
      <c r="ATN181" s="58"/>
      <c r="ATO181" s="58"/>
      <c r="ATP181" s="58"/>
      <c r="ATQ181" s="58"/>
      <c r="ATR181" s="58"/>
      <c r="ATS181" s="58"/>
      <c r="ATT181" s="58"/>
      <c r="ATU181" s="58"/>
      <c r="ATV181" s="58"/>
      <c r="ATW181" s="58"/>
      <c r="ATX181" s="58"/>
      <c r="ATY181" s="58"/>
      <c r="ATZ181" s="58"/>
      <c r="AUA181" s="58"/>
      <c r="AUB181" s="58"/>
      <c r="AUC181" s="58"/>
      <c r="AUD181" s="58"/>
      <c r="AUE181" s="58"/>
      <c r="AUF181" s="58"/>
      <c r="AUG181" s="58"/>
      <c r="AUH181" s="58"/>
      <c r="AUI181" s="58"/>
      <c r="AUJ181" s="58"/>
      <c r="AUK181" s="58"/>
      <c r="AUL181" s="58"/>
      <c r="AUM181" s="58"/>
      <c r="AUN181" s="58"/>
      <c r="AUO181" s="58"/>
      <c r="AUP181" s="58"/>
      <c r="AUQ181" s="58"/>
      <c r="AUR181" s="58"/>
      <c r="AUS181" s="58"/>
      <c r="AUT181" s="58"/>
      <c r="AUU181" s="58"/>
      <c r="AUV181" s="58"/>
      <c r="AUW181" s="58"/>
      <c r="AUX181" s="58"/>
      <c r="AUY181" s="58"/>
      <c r="AUZ181" s="58"/>
      <c r="AVA181" s="58"/>
      <c r="AVB181" s="58"/>
      <c r="AVC181" s="58"/>
      <c r="AVD181" s="58"/>
      <c r="AVE181" s="58"/>
      <c r="AVF181" s="58"/>
      <c r="AVG181" s="58"/>
      <c r="AVH181" s="58"/>
      <c r="AVI181" s="58"/>
      <c r="AVJ181" s="58"/>
      <c r="AVK181" s="58"/>
      <c r="AVL181" s="58"/>
      <c r="AVM181" s="58"/>
      <c r="AVN181" s="58"/>
      <c r="AVO181" s="58"/>
      <c r="AVP181" s="58"/>
      <c r="AVQ181" s="58"/>
      <c r="AVR181" s="58"/>
      <c r="AVS181" s="58"/>
      <c r="AVT181" s="58"/>
      <c r="AVU181" s="58"/>
      <c r="AVV181" s="58"/>
      <c r="AVW181" s="58"/>
      <c r="AVX181" s="58"/>
      <c r="AVY181" s="58"/>
      <c r="AVZ181" s="58"/>
      <c r="AWA181" s="58"/>
      <c r="AWB181" s="58"/>
      <c r="AWC181" s="58"/>
      <c r="AWD181" s="58"/>
      <c r="AWE181" s="58"/>
      <c r="AWF181" s="58"/>
      <c r="AWG181" s="58"/>
      <c r="AWH181" s="58"/>
      <c r="AWI181" s="58"/>
      <c r="AWJ181" s="58"/>
      <c r="AWK181" s="58"/>
      <c r="AWL181" s="58"/>
      <c r="AWM181" s="58"/>
      <c r="AWN181" s="58"/>
      <c r="AWO181" s="58"/>
      <c r="AWP181" s="58"/>
      <c r="AWQ181" s="58"/>
      <c r="AWR181" s="58"/>
      <c r="AWS181" s="58"/>
      <c r="AWT181" s="58"/>
      <c r="AWU181" s="58"/>
      <c r="AWV181" s="58"/>
      <c r="AWW181" s="58"/>
      <c r="AWX181" s="58"/>
      <c r="AWY181" s="58"/>
      <c r="AWZ181" s="58"/>
      <c r="AXA181" s="58"/>
      <c r="AXB181" s="58"/>
      <c r="AXC181" s="58"/>
      <c r="AXD181" s="58"/>
      <c r="AXE181" s="58"/>
      <c r="AXF181" s="58"/>
      <c r="AXG181" s="58"/>
      <c r="AXH181" s="58"/>
      <c r="AXI181" s="58"/>
      <c r="AXJ181" s="58"/>
      <c r="AXK181" s="58"/>
      <c r="AXL181" s="58"/>
      <c r="AXM181" s="58"/>
      <c r="AXN181" s="58"/>
      <c r="AXO181" s="58"/>
      <c r="AXP181" s="58"/>
      <c r="AXQ181" s="58"/>
      <c r="AXR181" s="58"/>
      <c r="AXS181" s="58"/>
      <c r="AXT181" s="58"/>
      <c r="AXU181" s="58"/>
      <c r="AXV181" s="58"/>
      <c r="AXW181" s="58"/>
      <c r="AXX181" s="58"/>
      <c r="AXY181" s="58"/>
      <c r="AXZ181" s="58"/>
      <c r="AYA181" s="58"/>
      <c r="AYB181" s="58"/>
      <c r="AYC181" s="58"/>
      <c r="AYD181" s="58"/>
      <c r="AYE181" s="58"/>
      <c r="AYF181" s="58"/>
      <c r="AYG181" s="58"/>
      <c r="AYH181" s="58"/>
      <c r="AYI181" s="58"/>
      <c r="AYJ181" s="58"/>
      <c r="AYK181" s="58"/>
      <c r="AYL181" s="58"/>
      <c r="AYM181" s="58"/>
      <c r="AYN181" s="58"/>
      <c r="AYO181" s="58"/>
      <c r="AYP181" s="58"/>
      <c r="AYQ181" s="58"/>
      <c r="AYR181" s="58"/>
      <c r="AYS181" s="58"/>
      <c r="AYT181" s="58"/>
      <c r="AYU181" s="58"/>
      <c r="AYV181" s="58"/>
      <c r="AYW181" s="58"/>
      <c r="AYX181" s="58"/>
      <c r="AYY181" s="58"/>
      <c r="AYZ181" s="58"/>
      <c r="AZA181" s="58"/>
      <c r="AZB181" s="58"/>
      <c r="AZC181" s="58"/>
      <c r="AZD181" s="58"/>
      <c r="AZE181" s="58"/>
      <c r="AZF181" s="58"/>
      <c r="AZG181" s="58"/>
      <c r="AZH181" s="58"/>
      <c r="AZI181" s="58"/>
      <c r="AZJ181" s="58"/>
      <c r="AZK181" s="58"/>
      <c r="AZL181" s="58"/>
      <c r="AZM181" s="58"/>
      <c r="AZN181" s="58"/>
      <c r="AZO181" s="58"/>
      <c r="AZP181" s="58"/>
      <c r="AZQ181" s="58"/>
      <c r="AZR181" s="58"/>
      <c r="AZS181" s="58"/>
      <c r="AZT181" s="58"/>
      <c r="AZU181" s="58"/>
      <c r="AZV181" s="58"/>
      <c r="AZW181" s="58"/>
      <c r="AZX181" s="58"/>
      <c r="AZY181" s="58"/>
      <c r="AZZ181" s="58"/>
      <c r="BAA181" s="58"/>
      <c r="BAB181" s="58"/>
      <c r="BAC181" s="58"/>
      <c r="BAD181" s="58"/>
      <c r="BAE181" s="58"/>
      <c r="BAF181" s="58"/>
      <c r="BAG181" s="58"/>
      <c r="BAH181" s="58"/>
      <c r="BAI181" s="58"/>
      <c r="BAJ181" s="58"/>
      <c r="BAK181" s="58"/>
      <c r="BAL181" s="58"/>
      <c r="BAM181" s="58"/>
      <c r="BAN181" s="58"/>
      <c r="BAO181" s="58"/>
      <c r="BAP181" s="58"/>
      <c r="BAQ181" s="58"/>
      <c r="BAR181" s="58"/>
      <c r="BAS181" s="58"/>
      <c r="BAT181" s="58"/>
      <c r="BAU181" s="58"/>
      <c r="BAV181" s="58"/>
      <c r="BAW181" s="58"/>
      <c r="BAX181" s="58"/>
      <c r="BAY181" s="58"/>
      <c r="BAZ181" s="58"/>
      <c r="BBA181" s="58"/>
      <c r="BBB181" s="58"/>
      <c r="BBC181" s="58"/>
      <c r="BBD181" s="58"/>
      <c r="BBE181" s="58"/>
      <c r="BBF181" s="58"/>
      <c r="BBG181" s="58"/>
      <c r="BBH181" s="58"/>
      <c r="BBI181" s="58"/>
      <c r="BBJ181" s="58"/>
      <c r="BBK181" s="58"/>
      <c r="BBL181" s="58"/>
      <c r="BBM181" s="58"/>
      <c r="BBN181" s="58"/>
      <c r="BBO181" s="58"/>
      <c r="BBP181" s="58"/>
      <c r="BBQ181" s="58"/>
      <c r="BBR181" s="58"/>
      <c r="BBS181" s="58"/>
      <c r="BBT181" s="58"/>
      <c r="BBU181" s="58"/>
      <c r="BBV181" s="58"/>
      <c r="BBW181" s="58"/>
      <c r="BBX181" s="58"/>
      <c r="BBY181" s="58"/>
      <c r="BBZ181" s="58"/>
      <c r="BCA181" s="58"/>
      <c r="BCB181" s="58"/>
      <c r="BCC181" s="58"/>
      <c r="BCD181" s="58"/>
      <c r="BCE181" s="58"/>
      <c r="BCF181" s="58"/>
      <c r="BCG181" s="58"/>
      <c r="BCH181" s="58"/>
      <c r="BCI181" s="58"/>
      <c r="BCJ181" s="58"/>
      <c r="BCK181" s="58"/>
      <c r="BCL181" s="58"/>
      <c r="BCM181" s="58"/>
      <c r="BCN181" s="58"/>
      <c r="BCO181" s="58"/>
      <c r="BCP181" s="58"/>
      <c r="BCQ181" s="58"/>
      <c r="BCR181" s="58"/>
      <c r="BCS181" s="58"/>
      <c r="BCT181" s="58"/>
      <c r="BCU181" s="58"/>
      <c r="BCV181" s="58"/>
      <c r="BCW181" s="58"/>
      <c r="BCX181" s="58"/>
      <c r="BCY181" s="58"/>
      <c r="BCZ181" s="58"/>
      <c r="BDA181" s="58"/>
      <c r="BDB181" s="58"/>
      <c r="BDC181" s="58"/>
      <c r="BDD181" s="58"/>
      <c r="BDE181" s="58"/>
      <c r="BDF181" s="58"/>
      <c r="BDG181" s="58"/>
      <c r="BDH181" s="58"/>
      <c r="BDI181" s="58"/>
      <c r="BDJ181" s="58"/>
      <c r="BDK181" s="58"/>
      <c r="BDL181" s="58"/>
      <c r="BDM181" s="58"/>
      <c r="BDN181" s="58"/>
      <c r="BDO181" s="58"/>
      <c r="BDP181" s="58"/>
      <c r="BDQ181" s="58"/>
      <c r="BDR181" s="58"/>
      <c r="BDS181" s="58"/>
      <c r="BDT181" s="58"/>
      <c r="BDU181" s="58"/>
      <c r="BDV181" s="58"/>
      <c r="BDW181" s="58"/>
      <c r="BDX181" s="58"/>
      <c r="BDY181" s="58"/>
      <c r="BDZ181" s="58"/>
      <c r="BEA181" s="58"/>
      <c r="BEB181" s="58"/>
      <c r="BEC181" s="58"/>
      <c r="BED181" s="58"/>
      <c r="BEE181" s="58"/>
      <c r="BEF181" s="58"/>
      <c r="BEG181" s="58"/>
      <c r="BEH181" s="58"/>
      <c r="BEI181" s="58"/>
      <c r="BEJ181" s="58"/>
      <c r="BEK181" s="58"/>
      <c r="BEL181" s="58"/>
      <c r="BEM181" s="58"/>
      <c r="BEN181" s="58"/>
      <c r="BEO181" s="58"/>
      <c r="BEP181" s="58"/>
      <c r="BEQ181" s="58"/>
      <c r="BER181" s="58"/>
      <c r="BES181" s="58"/>
      <c r="BET181" s="58"/>
      <c r="BEU181" s="58"/>
      <c r="BEV181" s="58"/>
      <c r="BEW181" s="58"/>
      <c r="BEX181" s="58"/>
      <c r="BEY181" s="58"/>
      <c r="BEZ181" s="58"/>
      <c r="BFA181" s="58"/>
      <c r="BFB181" s="58"/>
      <c r="BFC181" s="58"/>
      <c r="BFD181" s="58"/>
      <c r="BFE181" s="58"/>
      <c r="BFF181" s="58"/>
      <c r="BFG181" s="58"/>
      <c r="BFH181" s="58"/>
    </row>
    <row r="182" spans="1:1516" s="54" customFormat="1" ht="15.75">
      <c r="A182" s="109"/>
      <c r="B182" s="288"/>
      <c r="C182" s="319"/>
      <c r="D182" s="319"/>
      <c r="E182" s="118"/>
      <c r="F182" s="119"/>
      <c r="G182" s="102"/>
      <c r="H182" s="153"/>
      <c r="I182" s="119"/>
      <c r="J182" s="109"/>
      <c r="K182" s="153"/>
      <c r="L182" s="119"/>
      <c r="M182" s="109"/>
      <c r="N182" s="153"/>
      <c r="O182" s="119"/>
      <c r="P182" s="110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DT182" s="58"/>
      <c r="DU182" s="58"/>
      <c r="DV182" s="58"/>
      <c r="DW182" s="58"/>
      <c r="DX182" s="58"/>
      <c r="DY182" s="58"/>
      <c r="DZ182" s="58"/>
      <c r="EA182" s="58"/>
      <c r="EB182" s="58"/>
      <c r="EC182" s="58"/>
      <c r="ED182" s="58"/>
      <c r="EE182" s="58"/>
      <c r="EF182" s="58"/>
      <c r="EG182" s="58"/>
      <c r="EH182" s="58"/>
      <c r="EI182" s="58"/>
      <c r="EJ182" s="58"/>
      <c r="EK182" s="58"/>
      <c r="EL182" s="58"/>
      <c r="EM182" s="58"/>
      <c r="EN182" s="58"/>
      <c r="EO182" s="58"/>
      <c r="EP182" s="58"/>
      <c r="EQ182" s="58"/>
      <c r="ER182" s="58"/>
      <c r="ES182" s="58"/>
      <c r="ET182" s="58"/>
      <c r="EU182" s="58"/>
      <c r="EV182" s="58"/>
      <c r="EW182" s="58"/>
      <c r="EX182" s="58"/>
      <c r="EY182" s="58"/>
      <c r="EZ182" s="58"/>
      <c r="FA182" s="58"/>
      <c r="FB182" s="58"/>
      <c r="FC182" s="58"/>
      <c r="FD182" s="58"/>
      <c r="FE182" s="58"/>
      <c r="FF182" s="58"/>
      <c r="FG182" s="58"/>
      <c r="FH182" s="58"/>
      <c r="FI182" s="58"/>
      <c r="FJ182" s="58"/>
      <c r="FK182" s="58"/>
      <c r="FL182" s="58"/>
      <c r="FM182" s="58"/>
      <c r="FN182" s="58"/>
      <c r="FO182" s="58"/>
      <c r="FP182" s="58"/>
      <c r="FQ182" s="58"/>
      <c r="FR182" s="58"/>
      <c r="FS182" s="58"/>
      <c r="FT182" s="58"/>
      <c r="FU182" s="58"/>
      <c r="FV182" s="58"/>
      <c r="FW182" s="58"/>
      <c r="FX182" s="58"/>
      <c r="FY182" s="58"/>
      <c r="FZ182" s="58"/>
      <c r="GA182" s="58"/>
      <c r="GB182" s="58"/>
      <c r="GC182" s="58"/>
      <c r="GD182" s="58"/>
      <c r="GE182" s="58"/>
      <c r="GF182" s="58"/>
      <c r="GG182" s="58"/>
      <c r="GH182" s="58"/>
      <c r="GI182" s="58"/>
      <c r="GJ182" s="58"/>
      <c r="GK182" s="58"/>
      <c r="GL182" s="58"/>
      <c r="GM182" s="58"/>
      <c r="GN182" s="58"/>
      <c r="GO182" s="58"/>
      <c r="GP182" s="58"/>
      <c r="GQ182" s="58"/>
      <c r="GR182" s="58"/>
      <c r="GS182" s="58"/>
      <c r="GT182" s="58"/>
      <c r="GU182" s="58"/>
      <c r="GV182" s="58"/>
      <c r="GW182" s="58"/>
      <c r="GX182" s="58"/>
      <c r="GY182" s="58"/>
      <c r="GZ182" s="58"/>
      <c r="HA182" s="58"/>
      <c r="HB182" s="58"/>
      <c r="HC182" s="58"/>
      <c r="HD182" s="58"/>
      <c r="HE182" s="58"/>
      <c r="HF182" s="58"/>
      <c r="HG182" s="58"/>
      <c r="HH182" s="58"/>
      <c r="HI182" s="58"/>
      <c r="HJ182" s="58"/>
      <c r="HK182" s="58"/>
      <c r="HL182" s="58"/>
      <c r="HM182" s="58"/>
      <c r="HN182" s="58"/>
      <c r="HO182" s="58"/>
      <c r="HP182" s="58"/>
      <c r="HQ182" s="58"/>
      <c r="HR182" s="58"/>
      <c r="HS182" s="58"/>
      <c r="HT182" s="58"/>
      <c r="HU182" s="58"/>
      <c r="HV182" s="58"/>
      <c r="HW182" s="58"/>
      <c r="HX182" s="58"/>
      <c r="HY182" s="58"/>
      <c r="HZ182" s="58"/>
      <c r="IA182" s="58"/>
      <c r="IB182" s="58"/>
      <c r="IC182" s="58"/>
      <c r="ID182" s="58"/>
      <c r="IE182" s="58"/>
      <c r="IF182" s="58"/>
      <c r="IG182" s="58"/>
      <c r="IH182" s="58"/>
      <c r="II182" s="58"/>
      <c r="IJ182" s="58"/>
      <c r="IK182" s="58"/>
      <c r="IL182" s="58"/>
      <c r="IM182" s="58"/>
      <c r="IN182" s="58"/>
      <c r="IO182" s="58"/>
      <c r="IP182" s="58"/>
      <c r="IQ182" s="58"/>
      <c r="IR182" s="58"/>
      <c r="IS182" s="58"/>
      <c r="IT182" s="58"/>
      <c r="IU182" s="58"/>
      <c r="IV182" s="58"/>
      <c r="IW182" s="58"/>
      <c r="IX182" s="58"/>
      <c r="IY182" s="58"/>
      <c r="IZ182" s="58"/>
      <c r="JA182" s="58"/>
      <c r="JB182" s="58"/>
      <c r="JC182" s="58"/>
      <c r="JD182" s="58"/>
      <c r="JE182" s="58"/>
      <c r="JF182" s="58"/>
      <c r="JG182" s="58"/>
      <c r="JH182" s="58"/>
      <c r="JI182" s="58"/>
      <c r="JJ182" s="58"/>
      <c r="JK182" s="58"/>
      <c r="JL182" s="58"/>
      <c r="JM182" s="58"/>
      <c r="JN182" s="58"/>
      <c r="JO182" s="58"/>
      <c r="JP182" s="58"/>
      <c r="JQ182" s="58"/>
      <c r="JR182" s="58"/>
      <c r="JS182" s="58"/>
      <c r="JT182" s="58"/>
      <c r="JU182" s="58"/>
      <c r="JV182" s="58"/>
      <c r="JW182" s="58"/>
      <c r="JX182" s="58"/>
      <c r="JY182" s="58"/>
      <c r="JZ182" s="58"/>
      <c r="KA182" s="58"/>
      <c r="KB182" s="58"/>
      <c r="KC182" s="58"/>
      <c r="KD182" s="58"/>
      <c r="KE182" s="58"/>
      <c r="KF182" s="58"/>
      <c r="KG182" s="58"/>
      <c r="KH182" s="58"/>
      <c r="KI182" s="58"/>
      <c r="KJ182" s="58"/>
      <c r="KK182" s="58"/>
      <c r="KL182" s="58"/>
      <c r="KM182" s="58"/>
      <c r="KN182" s="58"/>
      <c r="KO182" s="58"/>
      <c r="KP182" s="58"/>
      <c r="KQ182" s="58"/>
      <c r="KR182" s="58"/>
      <c r="KS182" s="58"/>
      <c r="KT182" s="58"/>
      <c r="KU182" s="58"/>
      <c r="KV182" s="58"/>
      <c r="KW182" s="58"/>
      <c r="KX182" s="58"/>
      <c r="KY182" s="58"/>
      <c r="KZ182" s="58"/>
      <c r="LA182" s="58"/>
      <c r="LB182" s="58"/>
      <c r="LC182" s="58"/>
      <c r="LD182" s="58"/>
      <c r="LE182" s="58"/>
      <c r="LF182" s="58"/>
      <c r="LG182" s="58"/>
      <c r="LH182" s="58"/>
      <c r="LI182" s="58"/>
      <c r="LJ182" s="58"/>
      <c r="LK182" s="58"/>
      <c r="LL182" s="58"/>
      <c r="LM182" s="58"/>
      <c r="LN182" s="58"/>
      <c r="LO182" s="58"/>
      <c r="LP182" s="58"/>
      <c r="LQ182" s="58"/>
      <c r="LR182" s="58"/>
      <c r="LS182" s="58"/>
      <c r="LT182" s="58"/>
      <c r="LU182" s="58"/>
      <c r="LV182" s="58"/>
      <c r="LW182" s="58"/>
      <c r="LX182" s="58"/>
      <c r="LY182" s="58"/>
      <c r="LZ182" s="58"/>
      <c r="MA182" s="58"/>
      <c r="MB182" s="58"/>
      <c r="MC182" s="58"/>
      <c r="MD182" s="58"/>
      <c r="ME182" s="58"/>
      <c r="MF182" s="58"/>
      <c r="MG182" s="58"/>
      <c r="MH182" s="58"/>
      <c r="MI182" s="58"/>
      <c r="MJ182" s="58"/>
      <c r="MK182" s="58"/>
      <c r="ML182" s="58"/>
      <c r="MM182" s="58"/>
      <c r="MN182" s="58"/>
      <c r="MO182" s="58"/>
      <c r="MP182" s="58"/>
      <c r="MQ182" s="58"/>
      <c r="MR182" s="58"/>
      <c r="MS182" s="58"/>
      <c r="MT182" s="58"/>
      <c r="MU182" s="58"/>
      <c r="MV182" s="58"/>
      <c r="MW182" s="58"/>
      <c r="MX182" s="58"/>
      <c r="MY182" s="58"/>
      <c r="MZ182" s="58"/>
      <c r="NA182" s="58"/>
      <c r="NB182" s="58"/>
      <c r="NC182" s="58"/>
      <c r="ND182" s="58"/>
      <c r="NE182" s="58"/>
      <c r="NF182" s="58"/>
      <c r="NG182" s="58"/>
      <c r="NH182" s="58"/>
      <c r="NI182" s="58"/>
      <c r="NJ182" s="58"/>
      <c r="NK182" s="58"/>
      <c r="NL182" s="58"/>
      <c r="NM182" s="58"/>
      <c r="NN182" s="58"/>
      <c r="NO182" s="58"/>
      <c r="NP182" s="58"/>
      <c r="NQ182" s="58"/>
      <c r="NR182" s="58"/>
      <c r="NS182" s="58"/>
      <c r="NT182" s="58"/>
      <c r="NU182" s="58"/>
      <c r="NV182" s="58"/>
      <c r="NW182" s="58"/>
      <c r="NX182" s="58"/>
      <c r="NY182" s="58"/>
      <c r="NZ182" s="58"/>
      <c r="OA182" s="58"/>
      <c r="OB182" s="58"/>
      <c r="OC182" s="58"/>
      <c r="OD182" s="58"/>
      <c r="OE182" s="58"/>
      <c r="OF182" s="58"/>
      <c r="OG182" s="58"/>
      <c r="OH182" s="58"/>
      <c r="OI182" s="58"/>
      <c r="OJ182" s="58"/>
      <c r="OK182" s="58"/>
      <c r="OL182" s="58"/>
      <c r="OM182" s="58"/>
      <c r="ON182" s="58"/>
      <c r="OO182" s="58"/>
      <c r="OP182" s="58"/>
      <c r="OQ182" s="58"/>
      <c r="OR182" s="58"/>
      <c r="OS182" s="58"/>
      <c r="OT182" s="58"/>
      <c r="OU182" s="58"/>
      <c r="OV182" s="58"/>
      <c r="OW182" s="58"/>
      <c r="OX182" s="58"/>
      <c r="OY182" s="58"/>
      <c r="OZ182" s="58"/>
      <c r="PA182" s="58"/>
      <c r="PB182" s="58"/>
      <c r="PC182" s="58"/>
      <c r="PD182" s="58"/>
      <c r="PE182" s="58"/>
      <c r="PF182" s="58"/>
      <c r="PG182" s="58"/>
      <c r="PH182" s="58"/>
      <c r="PI182" s="58"/>
      <c r="PJ182" s="58"/>
      <c r="PK182" s="58"/>
      <c r="PL182" s="58"/>
      <c r="PM182" s="58"/>
      <c r="PN182" s="58"/>
      <c r="PO182" s="58"/>
      <c r="PP182" s="58"/>
      <c r="PQ182" s="58"/>
      <c r="PR182" s="58"/>
      <c r="PS182" s="58"/>
      <c r="PT182" s="58"/>
      <c r="PU182" s="58"/>
      <c r="PV182" s="58"/>
      <c r="PW182" s="58"/>
      <c r="PX182" s="58"/>
      <c r="PY182" s="58"/>
      <c r="PZ182" s="58"/>
      <c r="QA182" s="58"/>
      <c r="QB182" s="58"/>
      <c r="QC182" s="58"/>
      <c r="QD182" s="58"/>
      <c r="QE182" s="58"/>
      <c r="QF182" s="58"/>
      <c r="QG182" s="58"/>
      <c r="QH182" s="58"/>
      <c r="QI182" s="58"/>
      <c r="QJ182" s="58"/>
      <c r="QK182" s="58"/>
      <c r="QL182" s="58"/>
      <c r="QM182" s="58"/>
      <c r="QN182" s="58"/>
      <c r="QO182" s="58"/>
      <c r="QP182" s="58"/>
      <c r="QQ182" s="58"/>
      <c r="QR182" s="58"/>
      <c r="QS182" s="58"/>
      <c r="QT182" s="58"/>
      <c r="QU182" s="58"/>
      <c r="QV182" s="58"/>
      <c r="QW182" s="58"/>
      <c r="QX182" s="58"/>
      <c r="QY182" s="58"/>
      <c r="QZ182" s="58"/>
      <c r="RA182" s="58"/>
      <c r="RB182" s="58"/>
      <c r="RC182" s="58"/>
      <c r="RD182" s="58"/>
      <c r="RE182" s="58"/>
      <c r="RF182" s="58"/>
      <c r="RG182" s="58"/>
      <c r="RH182" s="58"/>
      <c r="RI182" s="58"/>
      <c r="RJ182" s="58"/>
      <c r="RK182" s="58"/>
      <c r="RL182" s="58"/>
      <c r="RM182" s="58"/>
      <c r="RN182" s="58"/>
      <c r="RO182" s="58"/>
      <c r="RP182" s="58"/>
      <c r="RQ182" s="58"/>
      <c r="RR182" s="58"/>
      <c r="RS182" s="58"/>
      <c r="RT182" s="58"/>
      <c r="RU182" s="58"/>
      <c r="RV182" s="58"/>
      <c r="RW182" s="58"/>
      <c r="RX182" s="58"/>
      <c r="RY182" s="58"/>
      <c r="RZ182" s="58"/>
      <c r="SA182" s="58"/>
      <c r="SB182" s="58"/>
      <c r="SC182" s="58"/>
      <c r="SD182" s="58"/>
      <c r="SE182" s="58"/>
      <c r="SF182" s="58"/>
      <c r="SG182" s="58"/>
      <c r="SH182" s="58"/>
      <c r="SI182" s="58"/>
      <c r="SJ182" s="58"/>
      <c r="SK182" s="58"/>
      <c r="SL182" s="58"/>
      <c r="SM182" s="58"/>
      <c r="SN182" s="58"/>
      <c r="SO182" s="58"/>
      <c r="SP182" s="58"/>
      <c r="SQ182" s="58"/>
      <c r="SR182" s="58"/>
      <c r="SS182" s="58"/>
      <c r="ST182" s="58"/>
      <c r="SU182" s="58"/>
      <c r="SV182" s="58"/>
      <c r="SW182" s="58"/>
      <c r="SX182" s="58"/>
      <c r="SY182" s="58"/>
      <c r="SZ182" s="58"/>
      <c r="TA182" s="58"/>
      <c r="TB182" s="58"/>
      <c r="TC182" s="58"/>
      <c r="TD182" s="58"/>
      <c r="TE182" s="58"/>
      <c r="TF182" s="58"/>
      <c r="TG182" s="58"/>
      <c r="TH182" s="58"/>
      <c r="TI182" s="58"/>
      <c r="TJ182" s="58"/>
      <c r="TK182" s="58"/>
      <c r="TL182" s="58"/>
      <c r="TM182" s="58"/>
      <c r="TN182" s="58"/>
      <c r="TO182" s="58"/>
      <c r="TP182" s="58"/>
      <c r="TQ182" s="58"/>
      <c r="TR182" s="58"/>
      <c r="TS182" s="58"/>
      <c r="TT182" s="58"/>
      <c r="TU182" s="58"/>
      <c r="TV182" s="58"/>
      <c r="TW182" s="58"/>
      <c r="TX182" s="58"/>
      <c r="TY182" s="58"/>
      <c r="TZ182" s="58"/>
      <c r="UA182" s="58"/>
      <c r="UB182" s="58"/>
      <c r="UC182" s="58"/>
      <c r="UD182" s="58"/>
      <c r="UE182" s="58"/>
      <c r="UF182" s="58"/>
      <c r="UG182" s="58"/>
      <c r="UH182" s="58"/>
      <c r="UI182" s="58"/>
      <c r="UJ182" s="58"/>
      <c r="UK182" s="58"/>
      <c r="UL182" s="58"/>
      <c r="UM182" s="58"/>
      <c r="UN182" s="58"/>
      <c r="UO182" s="58"/>
      <c r="UP182" s="58"/>
      <c r="UQ182" s="58"/>
      <c r="UR182" s="58"/>
      <c r="US182" s="58"/>
      <c r="UT182" s="58"/>
      <c r="UU182" s="58"/>
      <c r="UV182" s="58"/>
      <c r="UW182" s="58"/>
      <c r="UX182" s="58"/>
      <c r="UY182" s="58"/>
      <c r="UZ182" s="58"/>
      <c r="VA182" s="58"/>
      <c r="VB182" s="58"/>
      <c r="VC182" s="58"/>
      <c r="VD182" s="58"/>
      <c r="VE182" s="58"/>
      <c r="VF182" s="58"/>
      <c r="VG182" s="58"/>
      <c r="VH182" s="58"/>
      <c r="VI182" s="58"/>
      <c r="VJ182" s="58"/>
      <c r="VK182" s="58"/>
      <c r="VL182" s="58"/>
      <c r="VM182" s="58"/>
      <c r="VN182" s="58"/>
      <c r="VO182" s="58"/>
      <c r="VP182" s="58"/>
      <c r="VQ182" s="58"/>
      <c r="VR182" s="58"/>
      <c r="VS182" s="58"/>
      <c r="VT182" s="58"/>
      <c r="VU182" s="58"/>
      <c r="VV182" s="58"/>
      <c r="VW182" s="58"/>
      <c r="VX182" s="58"/>
      <c r="VY182" s="58"/>
      <c r="VZ182" s="58"/>
      <c r="WA182" s="58"/>
      <c r="WB182" s="58"/>
      <c r="WC182" s="58"/>
      <c r="WD182" s="58"/>
      <c r="WE182" s="58"/>
      <c r="WF182" s="58"/>
      <c r="WG182" s="58"/>
      <c r="WH182" s="58"/>
      <c r="WI182" s="58"/>
      <c r="WJ182" s="58"/>
      <c r="WK182" s="58"/>
      <c r="WL182" s="58"/>
      <c r="WM182" s="58"/>
      <c r="WN182" s="58"/>
      <c r="WO182" s="58"/>
      <c r="WP182" s="58"/>
      <c r="WQ182" s="58"/>
      <c r="WR182" s="58"/>
      <c r="WS182" s="58"/>
      <c r="WT182" s="58"/>
      <c r="WU182" s="58"/>
      <c r="WV182" s="58"/>
      <c r="WW182" s="58"/>
      <c r="WX182" s="58"/>
      <c r="WY182" s="58"/>
      <c r="WZ182" s="58"/>
      <c r="XA182" s="58"/>
      <c r="XB182" s="58"/>
      <c r="XC182" s="58"/>
      <c r="XD182" s="58"/>
      <c r="XE182" s="58"/>
      <c r="XF182" s="58"/>
      <c r="XG182" s="58"/>
      <c r="XH182" s="58"/>
      <c r="XI182" s="58"/>
      <c r="XJ182" s="58"/>
      <c r="XK182" s="58"/>
      <c r="XL182" s="58"/>
      <c r="XM182" s="58"/>
      <c r="XN182" s="58"/>
      <c r="XO182" s="58"/>
      <c r="XP182" s="58"/>
      <c r="XQ182" s="58"/>
      <c r="XR182" s="58"/>
      <c r="XS182" s="58"/>
      <c r="XT182" s="58"/>
      <c r="XU182" s="58"/>
      <c r="XV182" s="58"/>
      <c r="XW182" s="58"/>
      <c r="XX182" s="58"/>
      <c r="XY182" s="58"/>
      <c r="XZ182" s="58"/>
      <c r="YA182" s="58"/>
      <c r="YB182" s="58"/>
      <c r="YC182" s="58"/>
      <c r="YD182" s="58"/>
      <c r="YE182" s="58"/>
      <c r="YF182" s="58"/>
      <c r="YG182" s="58"/>
      <c r="YH182" s="58"/>
      <c r="YI182" s="58"/>
      <c r="YJ182" s="58"/>
      <c r="YK182" s="58"/>
      <c r="YL182" s="58"/>
      <c r="YM182" s="58"/>
      <c r="YN182" s="58"/>
      <c r="YO182" s="58"/>
      <c r="YP182" s="58"/>
      <c r="YQ182" s="58"/>
      <c r="YR182" s="58"/>
      <c r="YS182" s="58"/>
      <c r="YT182" s="58"/>
      <c r="YU182" s="58"/>
      <c r="YV182" s="58"/>
      <c r="YW182" s="58"/>
      <c r="YX182" s="58"/>
      <c r="YY182" s="58"/>
      <c r="YZ182" s="58"/>
      <c r="ZA182" s="58"/>
      <c r="ZB182" s="58"/>
      <c r="ZC182" s="58"/>
      <c r="ZD182" s="58"/>
      <c r="ZE182" s="58"/>
      <c r="ZF182" s="58"/>
      <c r="ZG182" s="58"/>
      <c r="ZH182" s="58"/>
      <c r="ZI182" s="58"/>
      <c r="ZJ182" s="58"/>
      <c r="ZK182" s="58"/>
      <c r="ZL182" s="58"/>
      <c r="ZM182" s="58"/>
      <c r="ZN182" s="58"/>
      <c r="ZO182" s="58"/>
      <c r="ZP182" s="58"/>
      <c r="ZQ182" s="58"/>
      <c r="ZR182" s="58"/>
      <c r="ZS182" s="58"/>
      <c r="ZT182" s="58"/>
      <c r="ZU182" s="58"/>
      <c r="ZV182" s="58"/>
      <c r="ZW182" s="58"/>
      <c r="ZX182" s="58"/>
      <c r="ZY182" s="58"/>
      <c r="ZZ182" s="58"/>
      <c r="AAA182" s="58"/>
      <c r="AAB182" s="58"/>
      <c r="AAC182" s="58"/>
      <c r="AAD182" s="58"/>
      <c r="AAE182" s="58"/>
      <c r="AAF182" s="58"/>
      <c r="AAG182" s="58"/>
      <c r="AAH182" s="58"/>
      <c r="AAI182" s="58"/>
      <c r="AAJ182" s="58"/>
      <c r="AAK182" s="58"/>
      <c r="AAL182" s="58"/>
      <c r="AAM182" s="58"/>
      <c r="AAN182" s="58"/>
      <c r="AAO182" s="58"/>
      <c r="AAP182" s="58"/>
      <c r="AAQ182" s="58"/>
      <c r="AAR182" s="58"/>
      <c r="AAS182" s="58"/>
      <c r="AAT182" s="58"/>
      <c r="AAU182" s="58"/>
      <c r="AAV182" s="58"/>
      <c r="AAW182" s="58"/>
      <c r="AAX182" s="58"/>
      <c r="AAY182" s="58"/>
      <c r="AAZ182" s="58"/>
      <c r="ABA182" s="58"/>
      <c r="ABB182" s="58"/>
      <c r="ABC182" s="58"/>
      <c r="ABD182" s="58"/>
      <c r="ABE182" s="58"/>
      <c r="ABF182" s="58"/>
      <c r="ABG182" s="58"/>
      <c r="ABH182" s="58"/>
      <c r="ABI182" s="58"/>
      <c r="ABJ182" s="58"/>
      <c r="ABK182" s="58"/>
      <c r="ABL182" s="58"/>
      <c r="ABM182" s="58"/>
      <c r="ABN182" s="58"/>
      <c r="ABO182" s="58"/>
      <c r="ABP182" s="58"/>
      <c r="ABQ182" s="58"/>
      <c r="ABR182" s="58"/>
      <c r="ABS182" s="58"/>
      <c r="ABT182" s="58"/>
      <c r="ABU182" s="58"/>
      <c r="ABV182" s="58"/>
      <c r="ABW182" s="58"/>
      <c r="ABX182" s="58"/>
      <c r="ABY182" s="58"/>
      <c r="ABZ182" s="58"/>
      <c r="ACA182" s="58"/>
      <c r="ACB182" s="58"/>
      <c r="ACC182" s="58"/>
      <c r="ACD182" s="58"/>
      <c r="ACE182" s="58"/>
      <c r="ACF182" s="58"/>
      <c r="ACG182" s="58"/>
      <c r="ACH182" s="58"/>
      <c r="ACI182" s="58"/>
      <c r="ACJ182" s="58"/>
      <c r="ACK182" s="58"/>
      <c r="ACL182" s="58"/>
      <c r="ACM182" s="58"/>
      <c r="ACN182" s="58"/>
      <c r="ACO182" s="58"/>
      <c r="ACP182" s="58"/>
      <c r="ACQ182" s="58"/>
      <c r="ACR182" s="58"/>
      <c r="ACS182" s="58"/>
      <c r="ACT182" s="58"/>
      <c r="ACU182" s="58"/>
      <c r="ACV182" s="58"/>
      <c r="ACW182" s="58"/>
      <c r="ACX182" s="58"/>
      <c r="ACY182" s="58"/>
      <c r="ACZ182" s="58"/>
      <c r="ADA182" s="58"/>
      <c r="ADB182" s="58"/>
      <c r="ADC182" s="58"/>
      <c r="ADD182" s="58"/>
      <c r="ADE182" s="58"/>
      <c r="ADF182" s="58"/>
      <c r="ADG182" s="58"/>
      <c r="ADH182" s="58"/>
      <c r="ADI182" s="58"/>
      <c r="ADJ182" s="58"/>
      <c r="ADK182" s="58"/>
      <c r="ADL182" s="58"/>
      <c r="ADM182" s="58"/>
      <c r="ADN182" s="58"/>
      <c r="ADO182" s="58"/>
      <c r="ADP182" s="58"/>
      <c r="ADQ182" s="58"/>
      <c r="ADR182" s="58"/>
      <c r="ADS182" s="58"/>
      <c r="ADT182" s="58"/>
      <c r="ADU182" s="58"/>
      <c r="ADV182" s="58"/>
      <c r="ADW182" s="58"/>
      <c r="ADX182" s="58"/>
      <c r="ADY182" s="58"/>
      <c r="ADZ182" s="58"/>
      <c r="AEA182" s="58"/>
      <c r="AEB182" s="58"/>
      <c r="AEC182" s="58"/>
      <c r="AED182" s="58"/>
      <c r="AEE182" s="58"/>
      <c r="AEF182" s="58"/>
      <c r="AEG182" s="58"/>
      <c r="AEH182" s="58"/>
      <c r="AEI182" s="58"/>
      <c r="AEJ182" s="58"/>
      <c r="AEK182" s="58"/>
      <c r="AEL182" s="58"/>
      <c r="AEM182" s="58"/>
      <c r="AEN182" s="58"/>
      <c r="AEO182" s="58"/>
      <c r="AEP182" s="58"/>
      <c r="AEQ182" s="58"/>
      <c r="AER182" s="58"/>
      <c r="AES182" s="58"/>
      <c r="AET182" s="58"/>
      <c r="AEU182" s="58"/>
      <c r="AEV182" s="58"/>
      <c r="AEW182" s="58"/>
      <c r="AEX182" s="58"/>
      <c r="AEY182" s="58"/>
      <c r="AEZ182" s="58"/>
      <c r="AFA182" s="58"/>
      <c r="AFB182" s="58"/>
      <c r="AFC182" s="58"/>
      <c r="AFD182" s="58"/>
      <c r="AFE182" s="58"/>
      <c r="AFF182" s="58"/>
      <c r="AFG182" s="58"/>
      <c r="AFH182" s="58"/>
      <c r="AFI182" s="58"/>
      <c r="AFJ182" s="58"/>
      <c r="AFK182" s="58"/>
      <c r="AFL182" s="58"/>
      <c r="AFM182" s="58"/>
      <c r="AFN182" s="58"/>
      <c r="AFO182" s="58"/>
      <c r="AFP182" s="58"/>
      <c r="AFQ182" s="58"/>
      <c r="AFR182" s="58"/>
      <c r="AFS182" s="58"/>
      <c r="AFT182" s="58"/>
      <c r="AFU182" s="58"/>
      <c r="AFV182" s="58"/>
      <c r="AFW182" s="58"/>
      <c r="AFX182" s="58"/>
      <c r="AFY182" s="58"/>
      <c r="AFZ182" s="58"/>
      <c r="AGA182" s="58"/>
      <c r="AGB182" s="58"/>
      <c r="AGC182" s="58"/>
      <c r="AGD182" s="58"/>
      <c r="AGE182" s="58"/>
      <c r="AGF182" s="58"/>
      <c r="AGG182" s="58"/>
      <c r="AGH182" s="58"/>
      <c r="AGI182" s="58"/>
      <c r="AGJ182" s="58"/>
      <c r="AGK182" s="58"/>
      <c r="AGL182" s="58"/>
      <c r="AGM182" s="58"/>
      <c r="AGN182" s="58"/>
      <c r="AGO182" s="58"/>
      <c r="AGP182" s="58"/>
      <c r="AGQ182" s="58"/>
      <c r="AGR182" s="58"/>
      <c r="AGS182" s="58"/>
      <c r="AGT182" s="58"/>
      <c r="AGU182" s="58"/>
      <c r="AGV182" s="58"/>
      <c r="AGW182" s="58"/>
      <c r="AGX182" s="58"/>
      <c r="AGY182" s="58"/>
      <c r="AGZ182" s="58"/>
      <c r="AHA182" s="58"/>
      <c r="AHB182" s="58"/>
      <c r="AHC182" s="58"/>
      <c r="AHD182" s="58"/>
      <c r="AHE182" s="58"/>
      <c r="AHF182" s="58"/>
      <c r="AHG182" s="58"/>
      <c r="AHH182" s="58"/>
      <c r="AHI182" s="58"/>
      <c r="AHJ182" s="58"/>
      <c r="AHK182" s="58"/>
      <c r="AHL182" s="58"/>
      <c r="AHM182" s="58"/>
      <c r="AHN182" s="58"/>
      <c r="AHO182" s="58"/>
      <c r="AHP182" s="58"/>
      <c r="AHQ182" s="58"/>
      <c r="AHR182" s="58"/>
      <c r="AHS182" s="58"/>
      <c r="AHT182" s="58"/>
      <c r="AHU182" s="58"/>
      <c r="AHV182" s="58"/>
      <c r="AHW182" s="58"/>
      <c r="AHX182" s="58"/>
      <c r="AHY182" s="58"/>
      <c r="AHZ182" s="58"/>
      <c r="AIA182" s="58"/>
      <c r="AIB182" s="58"/>
      <c r="AIC182" s="58"/>
      <c r="AID182" s="58"/>
      <c r="AIE182" s="58"/>
      <c r="AIF182" s="58"/>
      <c r="AIG182" s="58"/>
      <c r="AIH182" s="58"/>
      <c r="AII182" s="58"/>
      <c r="AIJ182" s="58"/>
      <c r="AIK182" s="58"/>
      <c r="AIL182" s="58"/>
      <c r="AIM182" s="58"/>
      <c r="AIN182" s="58"/>
      <c r="AIO182" s="58"/>
      <c r="AIP182" s="58"/>
      <c r="AIQ182" s="58"/>
      <c r="AIR182" s="58"/>
      <c r="AIS182" s="58"/>
      <c r="AIT182" s="58"/>
      <c r="AIU182" s="58"/>
      <c r="AIV182" s="58"/>
      <c r="AIW182" s="58"/>
      <c r="AIX182" s="58"/>
      <c r="AIY182" s="58"/>
      <c r="AIZ182" s="58"/>
      <c r="AJA182" s="58"/>
      <c r="AJB182" s="58"/>
      <c r="AJC182" s="58"/>
      <c r="AJD182" s="58"/>
      <c r="AJE182" s="58"/>
      <c r="AJF182" s="58"/>
      <c r="AJG182" s="58"/>
      <c r="AJH182" s="58"/>
      <c r="AJI182" s="58"/>
      <c r="AJJ182" s="58"/>
      <c r="AJK182" s="58"/>
      <c r="AJL182" s="58"/>
      <c r="AJM182" s="58"/>
      <c r="AJN182" s="58"/>
      <c r="AJO182" s="58"/>
      <c r="AJP182" s="58"/>
      <c r="AJQ182" s="58"/>
      <c r="AJR182" s="58"/>
      <c r="AJS182" s="58"/>
      <c r="AJT182" s="58"/>
      <c r="AJU182" s="58"/>
      <c r="AJV182" s="58"/>
      <c r="AJW182" s="58"/>
      <c r="AJX182" s="58"/>
      <c r="AJY182" s="58"/>
      <c r="AJZ182" s="58"/>
      <c r="AKA182" s="58"/>
      <c r="AKB182" s="58"/>
      <c r="AKC182" s="58"/>
      <c r="AKD182" s="58"/>
      <c r="AKE182" s="58"/>
      <c r="AKF182" s="58"/>
      <c r="AKG182" s="58"/>
      <c r="AKH182" s="58"/>
      <c r="AKI182" s="58"/>
      <c r="AKJ182" s="58"/>
      <c r="AKK182" s="58"/>
      <c r="AKL182" s="58"/>
      <c r="AKM182" s="58"/>
      <c r="AKN182" s="58"/>
      <c r="AKO182" s="58"/>
      <c r="AKP182" s="58"/>
      <c r="AKQ182" s="58"/>
      <c r="AKR182" s="58"/>
      <c r="AKS182" s="58"/>
      <c r="AKT182" s="58"/>
      <c r="AKU182" s="58"/>
      <c r="AKV182" s="58"/>
      <c r="AKW182" s="58"/>
      <c r="AKX182" s="58"/>
      <c r="AKY182" s="58"/>
      <c r="AKZ182" s="58"/>
      <c r="ALA182" s="58"/>
      <c r="ALB182" s="58"/>
      <c r="ALC182" s="58"/>
      <c r="ALD182" s="58"/>
      <c r="ALE182" s="58"/>
      <c r="ALF182" s="58"/>
      <c r="ALG182" s="58"/>
      <c r="ALH182" s="58"/>
      <c r="ALI182" s="58"/>
      <c r="ALJ182" s="58"/>
      <c r="ALK182" s="58"/>
      <c r="ALL182" s="58"/>
      <c r="ALM182" s="58"/>
      <c r="ALN182" s="58"/>
      <c r="ALO182" s="58"/>
      <c r="ALP182" s="58"/>
      <c r="ALQ182" s="58"/>
      <c r="ALR182" s="58"/>
      <c r="ALS182" s="58"/>
      <c r="ALT182" s="58"/>
      <c r="ALU182" s="58"/>
      <c r="ALV182" s="58"/>
      <c r="ALW182" s="58"/>
      <c r="ALX182" s="58"/>
      <c r="ALY182" s="58"/>
      <c r="ALZ182" s="58"/>
      <c r="AMA182" s="58"/>
      <c r="AMB182" s="58"/>
      <c r="AMC182" s="58"/>
      <c r="AMD182" s="58"/>
      <c r="AME182" s="58"/>
      <c r="AMF182" s="58"/>
      <c r="AMG182" s="58"/>
      <c r="AMH182" s="58"/>
      <c r="AMI182" s="58"/>
      <c r="AMJ182" s="58"/>
      <c r="AMK182" s="58"/>
      <c r="AML182" s="58"/>
      <c r="AMM182" s="58"/>
      <c r="AMN182" s="58"/>
      <c r="AMO182" s="58"/>
      <c r="AMP182" s="58"/>
      <c r="AMQ182" s="58"/>
      <c r="AMR182" s="58"/>
      <c r="AMS182" s="58"/>
      <c r="AMT182" s="58"/>
      <c r="AMU182" s="58"/>
      <c r="AMV182" s="58"/>
      <c r="AMW182" s="58"/>
      <c r="AMX182" s="58"/>
      <c r="AMY182" s="58"/>
      <c r="AMZ182" s="58"/>
      <c r="ANA182" s="58"/>
      <c r="ANB182" s="58"/>
      <c r="ANC182" s="58"/>
      <c r="AND182" s="58"/>
      <c r="ANE182" s="58"/>
      <c r="ANF182" s="58"/>
      <c r="ANG182" s="58"/>
      <c r="ANH182" s="58"/>
      <c r="ANI182" s="58"/>
      <c r="ANJ182" s="58"/>
      <c r="ANK182" s="58"/>
      <c r="ANL182" s="58"/>
      <c r="ANM182" s="58"/>
      <c r="ANN182" s="58"/>
      <c r="ANO182" s="58"/>
      <c r="ANP182" s="58"/>
      <c r="ANQ182" s="58"/>
      <c r="ANR182" s="58"/>
      <c r="ANS182" s="58"/>
      <c r="ANT182" s="58"/>
      <c r="ANU182" s="58"/>
      <c r="ANV182" s="58"/>
      <c r="ANW182" s="58"/>
      <c r="ANX182" s="58"/>
      <c r="ANY182" s="58"/>
      <c r="ANZ182" s="58"/>
      <c r="AOA182" s="58"/>
      <c r="AOB182" s="58"/>
      <c r="AOC182" s="58"/>
      <c r="AOD182" s="58"/>
      <c r="AOE182" s="58"/>
      <c r="AOF182" s="58"/>
      <c r="AOG182" s="58"/>
      <c r="AOH182" s="58"/>
      <c r="AOI182" s="58"/>
      <c r="AOJ182" s="58"/>
      <c r="AOK182" s="58"/>
      <c r="AOL182" s="58"/>
      <c r="AOM182" s="58"/>
      <c r="AON182" s="58"/>
      <c r="AOO182" s="58"/>
      <c r="AOP182" s="58"/>
      <c r="AOQ182" s="58"/>
      <c r="AOR182" s="58"/>
      <c r="AOS182" s="58"/>
      <c r="AOT182" s="58"/>
      <c r="AOU182" s="58"/>
      <c r="AOV182" s="58"/>
      <c r="AOW182" s="58"/>
      <c r="AOX182" s="58"/>
      <c r="AOY182" s="58"/>
      <c r="AOZ182" s="58"/>
      <c r="APA182" s="58"/>
      <c r="APB182" s="58"/>
      <c r="APC182" s="58"/>
      <c r="APD182" s="58"/>
      <c r="APE182" s="58"/>
      <c r="APF182" s="58"/>
      <c r="APG182" s="58"/>
      <c r="APH182" s="58"/>
      <c r="API182" s="58"/>
      <c r="APJ182" s="58"/>
      <c r="APK182" s="58"/>
      <c r="APL182" s="58"/>
      <c r="APM182" s="58"/>
      <c r="APN182" s="58"/>
      <c r="APO182" s="58"/>
      <c r="APP182" s="58"/>
      <c r="APQ182" s="58"/>
      <c r="APR182" s="58"/>
      <c r="APS182" s="58"/>
      <c r="APT182" s="58"/>
      <c r="APU182" s="58"/>
      <c r="APV182" s="58"/>
      <c r="APW182" s="58"/>
      <c r="APX182" s="58"/>
      <c r="APY182" s="58"/>
      <c r="APZ182" s="58"/>
      <c r="AQA182" s="58"/>
      <c r="AQB182" s="58"/>
      <c r="AQC182" s="58"/>
      <c r="AQD182" s="58"/>
      <c r="AQE182" s="58"/>
      <c r="AQF182" s="58"/>
      <c r="AQG182" s="58"/>
      <c r="AQH182" s="58"/>
      <c r="AQI182" s="58"/>
      <c r="AQJ182" s="58"/>
      <c r="AQK182" s="58"/>
      <c r="AQL182" s="58"/>
      <c r="AQM182" s="58"/>
      <c r="AQN182" s="58"/>
      <c r="AQO182" s="58"/>
      <c r="AQP182" s="58"/>
      <c r="AQQ182" s="58"/>
      <c r="AQR182" s="58"/>
      <c r="AQS182" s="58"/>
      <c r="AQT182" s="58"/>
      <c r="AQU182" s="58"/>
      <c r="AQV182" s="58"/>
      <c r="AQW182" s="58"/>
      <c r="AQX182" s="58"/>
      <c r="AQY182" s="58"/>
      <c r="AQZ182" s="58"/>
      <c r="ARA182" s="58"/>
      <c r="ARB182" s="58"/>
      <c r="ARC182" s="58"/>
      <c r="ARD182" s="58"/>
      <c r="ARE182" s="58"/>
      <c r="ARF182" s="58"/>
      <c r="ARG182" s="58"/>
      <c r="ARH182" s="58"/>
      <c r="ARI182" s="58"/>
      <c r="ARJ182" s="58"/>
      <c r="ARK182" s="58"/>
      <c r="ARL182" s="58"/>
      <c r="ARM182" s="58"/>
      <c r="ARN182" s="58"/>
      <c r="ARO182" s="58"/>
      <c r="ARP182" s="58"/>
      <c r="ARQ182" s="58"/>
      <c r="ARR182" s="58"/>
      <c r="ARS182" s="58"/>
      <c r="ART182" s="58"/>
      <c r="ARU182" s="58"/>
      <c r="ARV182" s="58"/>
      <c r="ARW182" s="58"/>
      <c r="ARX182" s="58"/>
      <c r="ARY182" s="58"/>
      <c r="ARZ182" s="58"/>
      <c r="ASA182" s="58"/>
      <c r="ASB182" s="58"/>
      <c r="ASC182" s="58"/>
      <c r="ASD182" s="58"/>
      <c r="ASE182" s="58"/>
      <c r="ASF182" s="58"/>
      <c r="ASG182" s="58"/>
      <c r="ASH182" s="58"/>
      <c r="ASI182" s="58"/>
      <c r="ASJ182" s="58"/>
      <c r="ASK182" s="58"/>
      <c r="ASL182" s="58"/>
      <c r="ASM182" s="58"/>
      <c r="ASN182" s="58"/>
      <c r="ASO182" s="58"/>
      <c r="ASP182" s="58"/>
      <c r="ASQ182" s="58"/>
      <c r="ASR182" s="58"/>
      <c r="ASS182" s="58"/>
      <c r="AST182" s="58"/>
      <c r="ASU182" s="58"/>
      <c r="ASV182" s="58"/>
      <c r="ASW182" s="58"/>
      <c r="ASX182" s="58"/>
      <c r="ASY182" s="58"/>
      <c r="ASZ182" s="58"/>
      <c r="ATA182" s="58"/>
      <c r="ATB182" s="58"/>
      <c r="ATC182" s="58"/>
      <c r="ATD182" s="58"/>
      <c r="ATE182" s="58"/>
      <c r="ATF182" s="58"/>
      <c r="ATG182" s="58"/>
      <c r="ATH182" s="58"/>
      <c r="ATI182" s="58"/>
      <c r="ATJ182" s="58"/>
      <c r="ATK182" s="58"/>
      <c r="ATL182" s="58"/>
      <c r="ATM182" s="58"/>
      <c r="ATN182" s="58"/>
      <c r="ATO182" s="58"/>
      <c r="ATP182" s="58"/>
      <c r="ATQ182" s="58"/>
      <c r="ATR182" s="58"/>
      <c r="ATS182" s="58"/>
      <c r="ATT182" s="58"/>
      <c r="ATU182" s="58"/>
      <c r="ATV182" s="58"/>
      <c r="ATW182" s="58"/>
      <c r="ATX182" s="58"/>
      <c r="ATY182" s="58"/>
      <c r="ATZ182" s="58"/>
      <c r="AUA182" s="58"/>
      <c r="AUB182" s="58"/>
      <c r="AUC182" s="58"/>
      <c r="AUD182" s="58"/>
      <c r="AUE182" s="58"/>
      <c r="AUF182" s="58"/>
      <c r="AUG182" s="58"/>
      <c r="AUH182" s="58"/>
      <c r="AUI182" s="58"/>
      <c r="AUJ182" s="58"/>
      <c r="AUK182" s="58"/>
      <c r="AUL182" s="58"/>
      <c r="AUM182" s="58"/>
      <c r="AUN182" s="58"/>
      <c r="AUO182" s="58"/>
      <c r="AUP182" s="58"/>
      <c r="AUQ182" s="58"/>
      <c r="AUR182" s="58"/>
      <c r="AUS182" s="58"/>
      <c r="AUT182" s="58"/>
      <c r="AUU182" s="58"/>
      <c r="AUV182" s="58"/>
      <c r="AUW182" s="58"/>
      <c r="AUX182" s="58"/>
      <c r="AUY182" s="58"/>
      <c r="AUZ182" s="58"/>
      <c r="AVA182" s="58"/>
      <c r="AVB182" s="58"/>
      <c r="AVC182" s="58"/>
      <c r="AVD182" s="58"/>
      <c r="AVE182" s="58"/>
      <c r="AVF182" s="58"/>
      <c r="AVG182" s="58"/>
      <c r="AVH182" s="58"/>
      <c r="AVI182" s="58"/>
      <c r="AVJ182" s="58"/>
      <c r="AVK182" s="58"/>
      <c r="AVL182" s="58"/>
      <c r="AVM182" s="58"/>
      <c r="AVN182" s="58"/>
      <c r="AVO182" s="58"/>
      <c r="AVP182" s="58"/>
      <c r="AVQ182" s="58"/>
      <c r="AVR182" s="58"/>
      <c r="AVS182" s="58"/>
      <c r="AVT182" s="58"/>
      <c r="AVU182" s="58"/>
      <c r="AVV182" s="58"/>
      <c r="AVW182" s="58"/>
      <c r="AVX182" s="58"/>
      <c r="AVY182" s="58"/>
      <c r="AVZ182" s="58"/>
      <c r="AWA182" s="58"/>
      <c r="AWB182" s="58"/>
      <c r="AWC182" s="58"/>
      <c r="AWD182" s="58"/>
      <c r="AWE182" s="58"/>
      <c r="AWF182" s="58"/>
      <c r="AWG182" s="58"/>
      <c r="AWH182" s="58"/>
      <c r="AWI182" s="58"/>
      <c r="AWJ182" s="58"/>
      <c r="AWK182" s="58"/>
      <c r="AWL182" s="58"/>
      <c r="AWM182" s="58"/>
      <c r="AWN182" s="58"/>
      <c r="AWO182" s="58"/>
      <c r="AWP182" s="58"/>
      <c r="AWQ182" s="58"/>
      <c r="AWR182" s="58"/>
      <c r="AWS182" s="58"/>
      <c r="AWT182" s="58"/>
      <c r="AWU182" s="58"/>
      <c r="AWV182" s="58"/>
      <c r="AWW182" s="58"/>
      <c r="AWX182" s="58"/>
      <c r="AWY182" s="58"/>
      <c r="AWZ182" s="58"/>
      <c r="AXA182" s="58"/>
      <c r="AXB182" s="58"/>
      <c r="AXC182" s="58"/>
      <c r="AXD182" s="58"/>
      <c r="AXE182" s="58"/>
      <c r="AXF182" s="58"/>
      <c r="AXG182" s="58"/>
      <c r="AXH182" s="58"/>
      <c r="AXI182" s="58"/>
      <c r="AXJ182" s="58"/>
      <c r="AXK182" s="58"/>
      <c r="AXL182" s="58"/>
      <c r="AXM182" s="58"/>
      <c r="AXN182" s="58"/>
      <c r="AXO182" s="58"/>
      <c r="AXP182" s="58"/>
      <c r="AXQ182" s="58"/>
      <c r="AXR182" s="58"/>
      <c r="AXS182" s="58"/>
      <c r="AXT182" s="58"/>
      <c r="AXU182" s="58"/>
      <c r="AXV182" s="58"/>
      <c r="AXW182" s="58"/>
      <c r="AXX182" s="58"/>
      <c r="AXY182" s="58"/>
      <c r="AXZ182" s="58"/>
      <c r="AYA182" s="58"/>
      <c r="AYB182" s="58"/>
      <c r="AYC182" s="58"/>
      <c r="AYD182" s="58"/>
      <c r="AYE182" s="58"/>
      <c r="AYF182" s="58"/>
      <c r="AYG182" s="58"/>
      <c r="AYH182" s="58"/>
      <c r="AYI182" s="58"/>
      <c r="AYJ182" s="58"/>
      <c r="AYK182" s="58"/>
      <c r="AYL182" s="58"/>
      <c r="AYM182" s="58"/>
      <c r="AYN182" s="58"/>
      <c r="AYO182" s="58"/>
      <c r="AYP182" s="58"/>
      <c r="AYQ182" s="58"/>
      <c r="AYR182" s="58"/>
      <c r="AYS182" s="58"/>
      <c r="AYT182" s="58"/>
      <c r="AYU182" s="58"/>
      <c r="AYV182" s="58"/>
      <c r="AYW182" s="58"/>
      <c r="AYX182" s="58"/>
      <c r="AYY182" s="58"/>
      <c r="AYZ182" s="58"/>
      <c r="AZA182" s="58"/>
      <c r="AZB182" s="58"/>
      <c r="AZC182" s="58"/>
      <c r="AZD182" s="58"/>
      <c r="AZE182" s="58"/>
      <c r="AZF182" s="58"/>
      <c r="AZG182" s="58"/>
      <c r="AZH182" s="58"/>
      <c r="AZI182" s="58"/>
      <c r="AZJ182" s="58"/>
      <c r="AZK182" s="58"/>
      <c r="AZL182" s="58"/>
      <c r="AZM182" s="58"/>
      <c r="AZN182" s="58"/>
      <c r="AZO182" s="58"/>
      <c r="AZP182" s="58"/>
      <c r="AZQ182" s="58"/>
      <c r="AZR182" s="58"/>
      <c r="AZS182" s="58"/>
      <c r="AZT182" s="58"/>
      <c r="AZU182" s="58"/>
      <c r="AZV182" s="58"/>
      <c r="AZW182" s="58"/>
      <c r="AZX182" s="58"/>
      <c r="AZY182" s="58"/>
      <c r="AZZ182" s="58"/>
      <c r="BAA182" s="58"/>
      <c r="BAB182" s="58"/>
      <c r="BAC182" s="58"/>
      <c r="BAD182" s="58"/>
      <c r="BAE182" s="58"/>
      <c r="BAF182" s="58"/>
      <c r="BAG182" s="58"/>
      <c r="BAH182" s="58"/>
      <c r="BAI182" s="58"/>
      <c r="BAJ182" s="58"/>
      <c r="BAK182" s="58"/>
      <c r="BAL182" s="58"/>
      <c r="BAM182" s="58"/>
      <c r="BAN182" s="58"/>
      <c r="BAO182" s="58"/>
      <c r="BAP182" s="58"/>
      <c r="BAQ182" s="58"/>
      <c r="BAR182" s="58"/>
      <c r="BAS182" s="58"/>
      <c r="BAT182" s="58"/>
      <c r="BAU182" s="58"/>
      <c r="BAV182" s="58"/>
      <c r="BAW182" s="58"/>
      <c r="BAX182" s="58"/>
      <c r="BAY182" s="58"/>
      <c r="BAZ182" s="58"/>
      <c r="BBA182" s="58"/>
      <c r="BBB182" s="58"/>
      <c r="BBC182" s="58"/>
      <c r="BBD182" s="58"/>
      <c r="BBE182" s="58"/>
      <c r="BBF182" s="58"/>
      <c r="BBG182" s="58"/>
      <c r="BBH182" s="58"/>
      <c r="BBI182" s="58"/>
      <c r="BBJ182" s="58"/>
      <c r="BBK182" s="58"/>
      <c r="BBL182" s="58"/>
      <c r="BBM182" s="58"/>
      <c r="BBN182" s="58"/>
      <c r="BBO182" s="58"/>
      <c r="BBP182" s="58"/>
      <c r="BBQ182" s="58"/>
      <c r="BBR182" s="58"/>
      <c r="BBS182" s="58"/>
      <c r="BBT182" s="58"/>
      <c r="BBU182" s="58"/>
      <c r="BBV182" s="58"/>
      <c r="BBW182" s="58"/>
      <c r="BBX182" s="58"/>
      <c r="BBY182" s="58"/>
      <c r="BBZ182" s="58"/>
      <c r="BCA182" s="58"/>
      <c r="BCB182" s="58"/>
      <c r="BCC182" s="58"/>
      <c r="BCD182" s="58"/>
      <c r="BCE182" s="58"/>
      <c r="BCF182" s="58"/>
      <c r="BCG182" s="58"/>
      <c r="BCH182" s="58"/>
      <c r="BCI182" s="58"/>
      <c r="BCJ182" s="58"/>
      <c r="BCK182" s="58"/>
      <c r="BCL182" s="58"/>
      <c r="BCM182" s="58"/>
      <c r="BCN182" s="58"/>
      <c r="BCO182" s="58"/>
      <c r="BCP182" s="58"/>
      <c r="BCQ182" s="58"/>
      <c r="BCR182" s="58"/>
      <c r="BCS182" s="58"/>
      <c r="BCT182" s="58"/>
      <c r="BCU182" s="58"/>
      <c r="BCV182" s="58"/>
      <c r="BCW182" s="58"/>
      <c r="BCX182" s="58"/>
      <c r="BCY182" s="58"/>
      <c r="BCZ182" s="58"/>
      <c r="BDA182" s="58"/>
      <c r="BDB182" s="58"/>
      <c r="BDC182" s="58"/>
      <c r="BDD182" s="58"/>
      <c r="BDE182" s="58"/>
      <c r="BDF182" s="58"/>
      <c r="BDG182" s="58"/>
      <c r="BDH182" s="58"/>
      <c r="BDI182" s="58"/>
      <c r="BDJ182" s="58"/>
      <c r="BDK182" s="58"/>
      <c r="BDL182" s="58"/>
      <c r="BDM182" s="58"/>
      <c r="BDN182" s="58"/>
      <c r="BDO182" s="58"/>
      <c r="BDP182" s="58"/>
      <c r="BDQ182" s="58"/>
      <c r="BDR182" s="58"/>
      <c r="BDS182" s="58"/>
      <c r="BDT182" s="58"/>
      <c r="BDU182" s="58"/>
      <c r="BDV182" s="58"/>
      <c r="BDW182" s="58"/>
      <c r="BDX182" s="58"/>
      <c r="BDY182" s="58"/>
      <c r="BDZ182" s="58"/>
      <c r="BEA182" s="58"/>
      <c r="BEB182" s="58"/>
      <c r="BEC182" s="58"/>
      <c r="BED182" s="58"/>
      <c r="BEE182" s="58"/>
      <c r="BEF182" s="58"/>
      <c r="BEG182" s="58"/>
      <c r="BEH182" s="58"/>
      <c r="BEI182" s="58"/>
      <c r="BEJ182" s="58"/>
      <c r="BEK182" s="58"/>
      <c r="BEL182" s="58"/>
      <c r="BEM182" s="58"/>
      <c r="BEN182" s="58"/>
      <c r="BEO182" s="58"/>
      <c r="BEP182" s="58"/>
      <c r="BEQ182" s="58"/>
      <c r="BER182" s="58"/>
      <c r="BES182" s="58"/>
      <c r="BET182" s="58"/>
      <c r="BEU182" s="58"/>
      <c r="BEV182" s="58"/>
      <c r="BEW182" s="58"/>
      <c r="BEX182" s="58"/>
      <c r="BEY182" s="58"/>
      <c r="BEZ182" s="58"/>
      <c r="BFA182" s="58"/>
      <c r="BFB182" s="58"/>
      <c r="BFC182" s="58"/>
      <c r="BFD182" s="58"/>
      <c r="BFE182" s="58"/>
      <c r="BFF182" s="58"/>
      <c r="BFG182" s="58"/>
      <c r="BFH182" s="58"/>
    </row>
    <row r="183" spans="1:1516" s="54" customFormat="1" ht="13.5">
      <c r="A183" s="109"/>
      <c r="B183" s="321" t="s">
        <v>34</v>
      </c>
      <c r="C183" s="322"/>
      <c r="D183" s="322"/>
      <c r="E183" s="303">
        <f>E171</f>
        <v>2</v>
      </c>
      <c r="F183" s="304"/>
      <c r="G183" s="114"/>
      <c r="H183" s="303">
        <f>H171</f>
        <v>2</v>
      </c>
      <c r="I183" s="304"/>
      <c r="J183" s="109"/>
      <c r="K183" s="303">
        <f>K171</f>
        <v>2</v>
      </c>
      <c r="L183" s="304"/>
      <c r="M183" s="109"/>
      <c r="N183" s="303">
        <f>N171</f>
        <v>2</v>
      </c>
      <c r="O183" s="304"/>
      <c r="P183" s="110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DT183" s="58"/>
      <c r="DU183" s="58"/>
      <c r="DV183" s="58"/>
      <c r="DW183" s="58"/>
      <c r="DX183" s="58"/>
      <c r="DY183" s="58"/>
      <c r="DZ183" s="58"/>
      <c r="EA183" s="58"/>
      <c r="EB183" s="58"/>
      <c r="EC183" s="58"/>
      <c r="ED183" s="58"/>
      <c r="EE183" s="58"/>
      <c r="EF183" s="58"/>
      <c r="EG183" s="58"/>
      <c r="EH183" s="58"/>
      <c r="EI183" s="58"/>
      <c r="EJ183" s="58"/>
      <c r="EK183" s="58"/>
      <c r="EL183" s="58"/>
      <c r="EM183" s="58"/>
      <c r="EN183" s="58"/>
      <c r="EO183" s="58"/>
      <c r="EP183" s="58"/>
      <c r="EQ183" s="58"/>
      <c r="ER183" s="58"/>
      <c r="ES183" s="58"/>
      <c r="ET183" s="58"/>
      <c r="EU183" s="58"/>
      <c r="EV183" s="58"/>
      <c r="EW183" s="58"/>
      <c r="EX183" s="58"/>
      <c r="EY183" s="58"/>
      <c r="EZ183" s="58"/>
      <c r="FA183" s="58"/>
      <c r="FB183" s="58"/>
      <c r="FC183" s="58"/>
      <c r="FD183" s="58"/>
      <c r="FE183" s="58"/>
      <c r="FF183" s="58"/>
      <c r="FG183" s="58"/>
      <c r="FH183" s="58"/>
      <c r="FI183" s="58"/>
      <c r="FJ183" s="58"/>
      <c r="FK183" s="58"/>
      <c r="FL183" s="58"/>
      <c r="FM183" s="58"/>
      <c r="FN183" s="58"/>
      <c r="FO183" s="58"/>
      <c r="FP183" s="58"/>
      <c r="FQ183" s="58"/>
      <c r="FR183" s="58"/>
      <c r="FS183" s="58"/>
      <c r="FT183" s="58"/>
      <c r="FU183" s="58"/>
      <c r="FV183" s="58"/>
      <c r="FW183" s="58"/>
      <c r="FX183" s="58"/>
      <c r="FY183" s="58"/>
      <c r="FZ183" s="58"/>
      <c r="GA183" s="58"/>
      <c r="GB183" s="58"/>
      <c r="GC183" s="58"/>
      <c r="GD183" s="58"/>
      <c r="GE183" s="58"/>
      <c r="GF183" s="58"/>
      <c r="GG183" s="58"/>
      <c r="GH183" s="58"/>
      <c r="GI183" s="58"/>
      <c r="GJ183" s="58"/>
      <c r="GK183" s="58"/>
      <c r="GL183" s="58"/>
      <c r="GM183" s="58"/>
      <c r="GN183" s="58"/>
      <c r="GO183" s="58"/>
      <c r="GP183" s="58"/>
      <c r="GQ183" s="58"/>
      <c r="GR183" s="58"/>
      <c r="GS183" s="58"/>
      <c r="GT183" s="58"/>
      <c r="GU183" s="58"/>
      <c r="GV183" s="58"/>
      <c r="GW183" s="58"/>
      <c r="GX183" s="58"/>
      <c r="GY183" s="58"/>
      <c r="GZ183" s="58"/>
      <c r="HA183" s="58"/>
      <c r="HB183" s="58"/>
      <c r="HC183" s="58"/>
      <c r="HD183" s="58"/>
      <c r="HE183" s="58"/>
      <c r="HF183" s="58"/>
      <c r="HG183" s="58"/>
      <c r="HH183" s="58"/>
      <c r="HI183" s="58"/>
      <c r="HJ183" s="58"/>
      <c r="HK183" s="58"/>
      <c r="HL183" s="58"/>
      <c r="HM183" s="58"/>
      <c r="HN183" s="58"/>
      <c r="HO183" s="58"/>
      <c r="HP183" s="58"/>
      <c r="HQ183" s="58"/>
      <c r="HR183" s="58"/>
      <c r="HS183" s="58"/>
      <c r="HT183" s="58"/>
      <c r="HU183" s="58"/>
      <c r="HV183" s="58"/>
      <c r="HW183" s="58"/>
      <c r="HX183" s="58"/>
      <c r="HY183" s="58"/>
      <c r="HZ183" s="58"/>
      <c r="IA183" s="58"/>
      <c r="IB183" s="58"/>
      <c r="IC183" s="58"/>
      <c r="ID183" s="58"/>
      <c r="IE183" s="58"/>
      <c r="IF183" s="58"/>
      <c r="IG183" s="58"/>
      <c r="IH183" s="58"/>
      <c r="II183" s="58"/>
      <c r="IJ183" s="58"/>
      <c r="IK183" s="58"/>
      <c r="IL183" s="58"/>
      <c r="IM183" s="58"/>
      <c r="IN183" s="58"/>
      <c r="IO183" s="58"/>
      <c r="IP183" s="58"/>
      <c r="IQ183" s="58"/>
      <c r="IR183" s="58"/>
      <c r="IS183" s="58"/>
      <c r="IT183" s="58"/>
      <c r="IU183" s="58"/>
      <c r="IV183" s="58"/>
      <c r="IW183" s="58"/>
      <c r="IX183" s="58"/>
      <c r="IY183" s="58"/>
      <c r="IZ183" s="58"/>
      <c r="JA183" s="58"/>
      <c r="JB183" s="58"/>
      <c r="JC183" s="58"/>
      <c r="JD183" s="58"/>
      <c r="JE183" s="58"/>
      <c r="JF183" s="58"/>
      <c r="JG183" s="58"/>
      <c r="JH183" s="58"/>
      <c r="JI183" s="58"/>
      <c r="JJ183" s="58"/>
      <c r="JK183" s="58"/>
      <c r="JL183" s="58"/>
      <c r="JM183" s="58"/>
      <c r="JN183" s="58"/>
      <c r="JO183" s="58"/>
      <c r="JP183" s="58"/>
      <c r="JQ183" s="58"/>
      <c r="JR183" s="58"/>
      <c r="JS183" s="58"/>
      <c r="JT183" s="58"/>
      <c r="JU183" s="58"/>
      <c r="JV183" s="58"/>
      <c r="JW183" s="58"/>
      <c r="JX183" s="58"/>
      <c r="JY183" s="58"/>
      <c r="JZ183" s="58"/>
      <c r="KA183" s="58"/>
      <c r="KB183" s="58"/>
      <c r="KC183" s="58"/>
      <c r="KD183" s="58"/>
      <c r="KE183" s="58"/>
      <c r="KF183" s="58"/>
      <c r="KG183" s="58"/>
      <c r="KH183" s="58"/>
      <c r="KI183" s="58"/>
      <c r="KJ183" s="58"/>
      <c r="KK183" s="58"/>
      <c r="KL183" s="58"/>
      <c r="KM183" s="58"/>
      <c r="KN183" s="58"/>
      <c r="KO183" s="58"/>
      <c r="KP183" s="58"/>
      <c r="KQ183" s="58"/>
      <c r="KR183" s="58"/>
      <c r="KS183" s="58"/>
      <c r="KT183" s="58"/>
      <c r="KU183" s="58"/>
      <c r="KV183" s="58"/>
      <c r="KW183" s="58"/>
      <c r="KX183" s="58"/>
      <c r="KY183" s="58"/>
      <c r="KZ183" s="58"/>
      <c r="LA183" s="58"/>
      <c r="LB183" s="58"/>
      <c r="LC183" s="58"/>
      <c r="LD183" s="58"/>
      <c r="LE183" s="58"/>
      <c r="LF183" s="58"/>
      <c r="LG183" s="58"/>
      <c r="LH183" s="58"/>
      <c r="LI183" s="58"/>
      <c r="LJ183" s="58"/>
      <c r="LK183" s="58"/>
      <c r="LL183" s="58"/>
      <c r="LM183" s="58"/>
      <c r="LN183" s="58"/>
      <c r="LO183" s="58"/>
      <c r="LP183" s="58"/>
      <c r="LQ183" s="58"/>
      <c r="LR183" s="58"/>
      <c r="LS183" s="58"/>
      <c r="LT183" s="58"/>
      <c r="LU183" s="58"/>
      <c r="LV183" s="58"/>
      <c r="LW183" s="58"/>
      <c r="LX183" s="58"/>
      <c r="LY183" s="58"/>
      <c r="LZ183" s="58"/>
      <c r="MA183" s="58"/>
      <c r="MB183" s="58"/>
      <c r="MC183" s="58"/>
      <c r="MD183" s="58"/>
      <c r="ME183" s="58"/>
      <c r="MF183" s="58"/>
      <c r="MG183" s="58"/>
      <c r="MH183" s="58"/>
      <c r="MI183" s="58"/>
      <c r="MJ183" s="58"/>
      <c r="MK183" s="58"/>
      <c r="ML183" s="58"/>
      <c r="MM183" s="58"/>
      <c r="MN183" s="58"/>
      <c r="MO183" s="58"/>
      <c r="MP183" s="58"/>
      <c r="MQ183" s="58"/>
      <c r="MR183" s="58"/>
      <c r="MS183" s="58"/>
      <c r="MT183" s="58"/>
      <c r="MU183" s="58"/>
      <c r="MV183" s="58"/>
      <c r="MW183" s="58"/>
      <c r="MX183" s="58"/>
      <c r="MY183" s="58"/>
      <c r="MZ183" s="58"/>
      <c r="NA183" s="58"/>
      <c r="NB183" s="58"/>
      <c r="NC183" s="58"/>
      <c r="ND183" s="58"/>
      <c r="NE183" s="58"/>
      <c r="NF183" s="58"/>
      <c r="NG183" s="58"/>
      <c r="NH183" s="58"/>
      <c r="NI183" s="58"/>
      <c r="NJ183" s="58"/>
      <c r="NK183" s="58"/>
      <c r="NL183" s="58"/>
      <c r="NM183" s="58"/>
      <c r="NN183" s="58"/>
      <c r="NO183" s="58"/>
      <c r="NP183" s="58"/>
      <c r="NQ183" s="58"/>
      <c r="NR183" s="58"/>
      <c r="NS183" s="58"/>
      <c r="NT183" s="58"/>
      <c r="NU183" s="58"/>
      <c r="NV183" s="58"/>
      <c r="NW183" s="58"/>
      <c r="NX183" s="58"/>
      <c r="NY183" s="58"/>
      <c r="NZ183" s="58"/>
      <c r="OA183" s="58"/>
      <c r="OB183" s="58"/>
      <c r="OC183" s="58"/>
      <c r="OD183" s="58"/>
      <c r="OE183" s="58"/>
      <c r="OF183" s="58"/>
      <c r="OG183" s="58"/>
      <c r="OH183" s="58"/>
      <c r="OI183" s="58"/>
      <c r="OJ183" s="58"/>
      <c r="OK183" s="58"/>
      <c r="OL183" s="58"/>
      <c r="OM183" s="58"/>
      <c r="ON183" s="58"/>
      <c r="OO183" s="58"/>
      <c r="OP183" s="58"/>
      <c r="OQ183" s="58"/>
      <c r="OR183" s="58"/>
      <c r="OS183" s="58"/>
      <c r="OT183" s="58"/>
      <c r="OU183" s="58"/>
      <c r="OV183" s="58"/>
      <c r="OW183" s="58"/>
      <c r="OX183" s="58"/>
      <c r="OY183" s="58"/>
      <c r="OZ183" s="58"/>
      <c r="PA183" s="58"/>
      <c r="PB183" s="58"/>
      <c r="PC183" s="58"/>
      <c r="PD183" s="58"/>
      <c r="PE183" s="58"/>
      <c r="PF183" s="58"/>
      <c r="PG183" s="58"/>
      <c r="PH183" s="58"/>
      <c r="PI183" s="58"/>
      <c r="PJ183" s="58"/>
      <c r="PK183" s="58"/>
      <c r="PL183" s="58"/>
      <c r="PM183" s="58"/>
      <c r="PN183" s="58"/>
      <c r="PO183" s="58"/>
      <c r="PP183" s="58"/>
      <c r="PQ183" s="58"/>
      <c r="PR183" s="58"/>
      <c r="PS183" s="58"/>
      <c r="PT183" s="58"/>
      <c r="PU183" s="58"/>
      <c r="PV183" s="58"/>
      <c r="PW183" s="58"/>
      <c r="PX183" s="58"/>
      <c r="PY183" s="58"/>
      <c r="PZ183" s="58"/>
      <c r="QA183" s="58"/>
      <c r="QB183" s="58"/>
      <c r="QC183" s="58"/>
      <c r="QD183" s="58"/>
      <c r="QE183" s="58"/>
      <c r="QF183" s="58"/>
      <c r="QG183" s="58"/>
      <c r="QH183" s="58"/>
      <c r="QI183" s="58"/>
      <c r="QJ183" s="58"/>
      <c r="QK183" s="58"/>
      <c r="QL183" s="58"/>
      <c r="QM183" s="58"/>
      <c r="QN183" s="58"/>
      <c r="QO183" s="58"/>
      <c r="QP183" s="58"/>
      <c r="QQ183" s="58"/>
      <c r="QR183" s="58"/>
      <c r="QS183" s="58"/>
      <c r="QT183" s="58"/>
      <c r="QU183" s="58"/>
      <c r="QV183" s="58"/>
      <c r="QW183" s="58"/>
      <c r="QX183" s="58"/>
      <c r="QY183" s="58"/>
      <c r="QZ183" s="58"/>
      <c r="RA183" s="58"/>
      <c r="RB183" s="58"/>
      <c r="RC183" s="58"/>
      <c r="RD183" s="58"/>
      <c r="RE183" s="58"/>
      <c r="RF183" s="58"/>
      <c r="RG183" s="58"/>
      <c r="RH183" s="58"/>
      <c r="RI183" s="58"/>
      <c r="RJ183" s="58"/>
      <c r="RK183" s="58"/>
      <c r="RL183" s="58"/>
      <c r="RM183" s="58"/>
      <c r="RN183" s="58"/>
      <c r="RO183" s="58"/>
      <c r="RP183" s="58"/>
      <c r="RQ183" s="58"/>
      <c r="RR183" s="58"/>
      <c r="RS183" s="58"/>
      <c r="RT183" s="58"/>
      <c r="RU183" s="58"/>
      <c r="RV183" s="58"/>
      <c r="RW183" s="58"/>
      <c r="RX183" s="58"/>
      <c r="RY183" s="58"/>
      <c r="RZ183" s="58"/>
      <c r="SA183" s="58"/>
      <c r="SB183" s="58"/>
      <c r="SC183" s="58"/>
      <c r="SD183" s="58"/>
      <c r="SE183" s="58"/>
      <c r="SF183" s="58"/>
      <c r="SG183" s="58"/>
      <c r="SH183" s="58"/>
      <c r="SI183" s="58"/>
      <c r="SJ183" s="58"/>
      <c r="SK183" s="58"/>
      <c r="SL183" s="58"/>
      <c r="SM183" s="58"/>
      <c r="SN183" s="58"/>
      <c r="SO183" s="58"/>
      <c r="SP183" s="58"/>
      <c r="SQ183" s="58"/>
      <c r="SR183" s="58"/>
      <c r="SS183" s="58"/>
      <c r="ST183" s="58"/>
      <c r="SU183" s="58"/>
      <c r="SV183" s="58"/>
      <c r="SW183" s="58"/>
      <c r="SX183" s="58"/>
      <c r="SY183" s="58"/>
      <c r="SZ183" s="58"/>
      <c r="TA183" s="58"/>
      <c r="TB183" s="58"/>
      <c r="TC183" s="58"/>
      <c r="TD183" s="58"/>
      <c r="TE183" s="58"/>
      <c r="TF183" s="58"/>
      <c r="TG183" s="58"/>
      <c r="TH183" s="58"/>
      <c r="TI183" s="58"/>
      <c r="TJ183" s="58"/>
      <c r="TK183" s="58"/>
      <c r="TL183" s="58"/>
      <c r="TM183" s="58"/>
      <c r="TN183" s="58"/>
      <c r="TO183" s="58"/>
      <c r="TP183" s="58"/>
      <c r="TQ183" s="58"/>
      <c r="TR183" s="58"/>
      <c r="TS183" s="58"/>
      <c r="TT183" s="58"/>
      <c r="TU183" s="58"/>
      <c r="TV183" s="58"/>
      <c r="TW183" s="58"/>
      <c r="TX183" s="58"/>
      <c r="TY183" s="58"/>
      <c r="TZ183" s="58"/>
      <c r="UA183" s="58"/>
      <c r="UB183" s="58"/>
      <c r="UC183" s="58"/>
      <c r="UD183" s="58"/>
      <c r="UE183" s="58"/>
      <c r="UF183" s="58"/>
      <c r="UG183" s="58"/>
      <c r="UH183" s="58"/>
      <c r="UI183" s="58"/>
      <c r="UJ183" s="58"/>
      <c r="UK183" s="58"/>
      <c r="UL183" s="58"/>
      <c r="UM183" s="58"/>
      <c r="UN183" s="58"/>
      <c r="UO183" s="58"/>
      <c r="UP183" s="58"/>
      <c r="UQ183" s="58"/>
      <c r="UR183" s="58"/>
      <c r="US183" s="58"/>
      <c r="UT183" s="58"/>
      <c r="UU183" s="58"/>
      <c r="UV183" s="58"/>
      <c r="UW183" s="58"/>
      <c r="UX183" s="58"/>
      <c r="UY183" s="58"/>
      <c r="UZ183" s="58"/>
      <c r="VA183" s="58"/>
      <c r="VB183" s="58"/>
      <c r="VC183" s="58"/>
      <c r="VD183" s="58"/>
      <c r="VE183" s="58"/>
      <c r="VF183" s="58"/>
      <c r="VG183" s="58"/>
      <c r="VH183" s="58"/>
      <c r="VI183" s="58"/>
      <c r="VJ183" s="58"/>
      <c r="VK183" s="58"/>
      <c r="VL183" s="58"/>
      <c r="VM183" s="58"/>
      <c r="VN183" s="58"/>
      <c r="VO183" s="58"/>
      <c r="VP183" s="58"/>
      <c r="VQ183" s="58"/>
      <c r="VR183" s="58"/>
      <c r="VS183" s="58"/>
      <c r="VT183" s="58"/>
      <c r="VU183" s="58"/>
      <c r="VV183" s="58"/>
      <c r="VW183" s="58"/>
      <c r="VX183" s="58"/>
      <c r="VY183" s="58"/>
      <c r="VZ183" s="58"/>
      <c r="WA183" s="58"/>
      <c r="WB183" s="58"/>
      <c r="WC183" s="58"/>
      <c r="WD183" s="58"/>
      <c r="WE183" s="58"/>
      <c r="WF183" s="58"/>
      <c r="WG183" s="58"/>
      <c r="WH183" s="58"/>
      <c r="WI183" s="58"/>
      <c r="WJ183" s="58"/>
      <c r="WK183" s="58"/>
      <c r="WL183" s="58"/>
      <c r="WM183" s="58"/>
      <c r="WN183" s="58"/>
      <c r="WO183" s="58"/>
      <c r="WP183" s="58"/>
      <c r="WQ183" s="58"/>
      <c r="WR183" s="58"/>
      <c r="WS183" s="58"/>
      <c r="WT183" s="58"/>
      <c r="WU183" s="58"/>
      <c r="WV183" s="58"/>
      <c r="WW183" s="58"/>
      <c r="WX183" s="58"/>
      <c r="WY183" s="58"/>
      <c r="WZ183" s="58"/>
      <c r="XA183" s="58"/>
      <c r="XB183" s="58"/>
      <c r="XC183" s="58"/>
      <c r="XD183" s="58"/>
      <c r="XE183" s="58"/>
      <c r="XF183" s="58"/>
      <c r="XG183" s="58"/>
      <c r="XH183" s="58"/>
      <c r="XI183" s="58"/>
      <c r="XJ183" s="58"/>
      <c r="XK183" s="58"/>
      <c r="XL183" s="58"/>
      <c r="XM183" s="58"/>
      <c r="XN183" s="58"/>
      <c r="XO183" s="58"/>
      <c r="XP183" s="58"/>
      <c r="XQ183" s="58"/>
      <c r="XR183" s="58"/>
      <c r="XS183" s="58"/>
      <c r="XT183" s="58"/>
      <c r="XU183" s="58"/>
      <c r="XV183" s="58"/>
      <c r="XW183" s="58"/>
      <c r="XX183" s="58"/>
      <c r="XY183" s="58"/>
      <c r="XZ183" s="58"/>
      <c r="YA183" s="58"/>
      <c r="YB183" s="58"/>
      <c r="YC183" s="58"/>
      <c r="YD183" s="58"/>
      <c r="YE183" s="58"/>
      <c r="YF183" s="58"/>
      <c r="YG183" s="58"/>
      <c r="YH183" s="58"/>
      <c r="YI183" s="58"/>
      <c r="YJ183" s="58"/>
      <c r="YK183" s="58"/>
      <c r="YL183" s="58"/>
      <c r="YM183" s="58"/>
      <c r="YN183" s="58"/>
      <c r="YO183" s="58"/>
      <c r="YP183" s="58"/>
      <c r="YQ183" s="58"/>
      <c r="YR183" s="58"/>
      <c r="YS183" s="58"/>
      <c r="YT183" s="58"/>
      <c r="YU183" s="58"/>
      <c r="YV183" s="58"/>
      <c r="YW183" s="58"/>
      <c r="YX183" s="58"/>
      <c r="YY183" s="58"/>
      <c r="YZ183" s="58"/>
      <c r="ZA183" s="58"/>
      <c r="ZB183" s="58"/>
      <c r="ZC183" s="58"/>
      <c r="ZD183" s="58"/>
      <c r="ZE183" s="58"/>
      <c r="ZF183" s="58"/>
      <c r="ZG183" s="58"/>
      <c r="ZH183" s="58"/>
      <c r="ZI183" s="58"/>
      <c r="ZJ183" s="58"/>
      <c r="ZK183" s="58"/>
      <c r="ZL183" s="58"/>
      <c r="ZM183" s="58"/>
      <c r="ZN183" s="58"/>
      <c r="ZO183" s="58"/>
      <c r="ZP183" s="58"/>
      <c r="ZQ183" s="58"/>
      <c r="ZR183" s="58"/>
      <c r="ZS183" s="58"/>
      <c r="ZT183" s="58"/>
      <c r="ZU183" s="58"/>
      <c r="ZV183" s="58"/>
      <c r="ZW183" s="58"/>
      <c r="ZX183" s="58"/>
      <c r="ZY183" s="58"/>
      <c r="ZZ183" s="58"/>
      <c r="AAA183" s="58"/>
      <c r="AAB183" s="58"/>
      <c r="AAC183" s="58"/>
      <c r="AAD183" s="58"/>
      <c r="AAE183" s="58"/>
      <c r="AAF183" s="58"/>
      <c r="AAG183" s="58"/>
      <c r="AAH183" s="58"/>
      <c r="AAI183" s="58"/>
      <c r="AAJ183" s="58"/>
      <c r="AAK183" s="58"/>
      <c r="AAL183" s="58"/>
      <c r="AAM183" s="58"/>
      <c r="AAN183" s="58"/>
      <c r="AAO183" s="58"/>
      <c r="AAP183" s="58"/>
      <c r="AAQ183" s="58"/>
      <c r="AAR183" s="58"/>
      <c r="AAS183" s="58"/>
      <c r="AAT183" s="58"/>
      <c r="AAU183" s="58"/>
      <c r="AAV183" s="58"/>
      <c r="AAW183" s="58"/>
      <c r="AAX183" s="58"/>
      <c r="AAY183" s="58"/>
      <c r="AAZ183" s="58"/>
      <c r="ABA183" s="58"/>
      <c r="ABB183" s="58"/>
      <c r="ABC183" s="58"/>
      <c r="ABD183" s="58"/>
      <c r="ABE183" s="58"/>
      <c r="ABF183" s="58"/>
      <c r="ABG183" s="58"/>
      <c r="ABH183" s="58"/>
      <c r="ABI183" s="58"/>
      <c r="ABJ183" s="58"/>
      <c r="ABK183" s="58"/>
      <c r="ABL183" s="58"/>
      <c r="ABM183" s="58"/>
      <c r="ABN183" s="58"/>
      <c r="ABO183" s="58"/>
      <c r="ABP183" s="58"/>
      <c r="ABQ183" s="58"/>
      <c r="ABR183" s="58"/>
      <c r="ABS183" s="58"/>
      <c r="ABT183" s="58"/>
      <c r="ABU183" s="58"/>
      <c r="ABV183" s="58"/>
      <c r="ABW183" s="58"/>
      <c r="ABX183" s="58"/>
      <c r="ABY183" s="58"/>
      <c r="ABZ183" s="58"/>
      <c r="ACA183" s="58"/>
      <c r="ACB183" s="58"/>
      <c r="ACC183" s="58"/>
      <c r="ACD183" s="58"/>
      <c r="ACE183" s="58"/>
      <c r="ACF183" s="58"/>
      <c r="ACG183" s="58"/>
      <c r="ACH183" s="58"/>
      <c r="ACI183" s="58"/>
      <c r="ACJ183" s="58"/>
      <c r="ACK183" s="58"/>
      <c r="ACL183" s="58"/>
      <c r="ACM183" s="58"/>
      <c r="ACN183" s="58"/>
      <c r="ACO183" s="58"/>
      <c r="ACP183" s="58"/>
      <c r="ACQ183" s="58"/>
      <c r="ACR183" s="58"/>
      <c r="ACS183" s="58"/>
      <c r="ACT183" s="58"/>
      <c r="ACU183" s="58"/>
      <c r="ACV183" s="58"/>
      <c r="ACW183" s="58"/>
      <c r="ACX183" s="58"/>
      <c r="ACY183" s="58"/>
      <c r="ACZ183" s="58"/>
      <c r="ADA183" s="58"/>
      <c r="ADB183" s="58"/>
      <c r="ADC183" s="58"/>
      <c r="ADD183" s="58"/>
      <c r="ADE183" s="58"/>
      <c r="ADF183" s="58"/>
      <c r="ADG183" s="58"/>
      <c r="ADH183" s="58"/>
      <c r="ADI183" s="58"/>
      <c r="ADJ183" s="58"/>
      <c r="ADK183" s="58"/>
      <c r="ADL183" s="58"/>
      <c r="ADM183" s="58"/>
      <c r="ADN183" s="58"/>
      <c r="ADO183" s="58"/>
      <c r="ADP183" s="58"/>
      <c r="ADQ183" s="58"/>
      <c r="ADR183" s="58"/>
      <c r="ADS183" s="58"/>
      <c r="ADT183" s="58"/>
      <c r="ADU183" s="58"/>
      <c r="ADV183" s="58"/>
      <c r="ADW183" s="58"/>
      <c r="ADX183" s="58"/>
      <c r="ADY183" s="58"/>
      <c r="ADZ183" s="58"/>
      <c r="AEA183" s="58"/>
      <c r="AEB183" s="58"/>
      <c r="AEC183" s="58"/>
      <c r="AED183" s="58"/>
      <c r="AEE183" s="58"/>
      <c r="AEF183" s="58"/>
      <c r="AEG183" s="58"/>
      <c r="AEH183" s="58"/>
      <c r="AEI183" s="58"/>
      <c r="AEJ183" s="58"/>
      <c r="AEK183" s="58"/>
      <c r="AEL183" s="58"/>
      <c r="AEM183" s="58"/>
      <c r="AEN183" s="58"/>
      <c r="AEO183" s="58"/>
      <c r="AEP183" s="58"/>
      <c r="AEQ183" s="58"/>
      <c r="AER183" s="58"/>
      <c r="AES183" s="58"/>
      <c r="AET183" s="58"/>
      <c r="AEU183" s="58"/>
      <c r="AEV183" s="58"/>
      <c r="AEW183" s="58"/>
      <c r="AEX183" s="58"/>
      <c r="AEY183" s="58"/>
      <c r="AEZ183" s="58"/>
      <c r="AFA183" s="58"/>
      <c r="AFB183" s="58"/>
      <c r="AFC183" s="58"/>
      <c r="AFD183" s="58"/>
      <c r="AFE183" s="58"/>
      <c r="AFF183" s="58"/>
      <c r="AFG183" s="58"/>
      <c r="AFH183" s="58"/>
      <c r="AFI183" s="58"/>
      <c r="AFJ183" s="58"/>
      <c r="AFK183" s="58"/>
      <c r="AFL183" s="58"/>
      <c r="AFM183" s="58"/>
      <c r="AFN183" s="58"/>
      <c r="AFO183" s="58"/>
      <c r="AFP183" s="58"/>
      <c r="AFQ183" s="58"/>
      <c r="AFR183" s="58"/>
      <c r="AFS183" s="58"/>
      <c r="AFT183" s="58"/>
      <c r="AFU183" s="58"/>
      <c r="AFV183" s="58"/>
      <c r="AFW183" s="58"/>
      <c r="AFX183" s="58"/>
      <c r="AFY183" s="58"/>
      <c r="AFZ183" s="58"/>
      <c r="AGA183" s="58"/>
      <c r="AGB183" s="58"/>
      <c r="AGC183" s="58"/>
      <c r="AGD183" s="58"/>
      <c r="AGE183" s="58"/>
      <c r="AGF183" s="58"/>
      <c r="AGG183" s="58"/>
      <c r="AGH183" s="58"/>
      <c r="AGI183" s="58"/>
      <c r="AGJ183" s="58"/>
      <c r="AGK183" s="58"/>
      <c r="AGL183" s="58"/>
      <c r="AGM183" s="58"/>
      <c r="AGN183" s="58"/>
      <c r="AGO183" s="58"/>
      <c r="AGP183" s="58"/>
      <c r="AGQ183" s="58"/>
      <c r="AGR183" s="58"/>
      <c r="AGS183" s="58"/>
      <c r="AGT183" s="58"/>
      <c r="AGU183" s="58"/>
      <c r="AGV183" s="58"/>
      <c r="AGW183" s="58"/>
      <c r="AGX183" s="58"/>
      <c r="AGY183" s="58"/>
      <c r="AGZ183" s="58"/>
      <c r="AHA183" s="58"/>
      <c r="AHB183" s="58"/>
      <c r="AHC183" s="58"/>
      <c r="AHD183" s="58"/>
      <c r="AHE183" s="58"/>
      <c r="AHF183" s="58"/>
      <c r="AHG183" s="58"/>
      <c r="AHH183" s="58"/>
      <c r="AHI183" s="58"/>
      <c r="AHJ183" s="58"/>
      <c r="AHK183" s="58"/>
      <c r="AHL183" s="58"/>
      <c r="AHM183" s="58"/>
      <c r="AHN183" s="58"/>
      <c r="AHO183" s="58"/>
      <c r="AHP183" s="58"/>
      <c r="AHQ183" s="58"/>
      <c r="AHR183" s="58"/>
      <c r="AHS183" s="58"/>
      <c r="AHT183" s="58"/>
      <c r="AHU183" s="58"/>
      <c r="AHV183" s="58"/>
      <c r="AHW183" s="58"/>
      <c r="AHX183" s="58"/>
      <c r="AHY183" s="58"/>
      <c r="AHZ183" s="58"/>
      <c r="AIA183" s="58"/>
      <c r="AIB183" s="58"/>
      <c r="AIC183" s="58"/>
      <c r="AID183" s="58"/>
      <c r="AIE183" s="58"/>
      <c r="AIF183" s="58"/>
      <c r="AIG183" s="58"/>
      <c r="AIH183" s="58"/>
      <c r="AII183" s="58"/>
      <c r="AIJ183" s="58"/>
      <c r="AIK183" s="58"/>
      <c r="AIL183" s="58"/>
      <c r="AIM183" s="58"/>
      <c r="AIN183" s="58"/>
      <c r="AIO183" s="58"/>
      <c r="AIP183" s="58"/>
      <c r="AIQ183" s="58"/>
      <c r="AIR183" s="58"/>
      <c r="AIS183" s="58"/>
      <c r="AIT183" s="58"/>
      <c r="AIU183" s="58"/>
      <c r="AIV183" s="58"/>
      <c r="AIW183" s="58"/>
      <c r="AIX183" s="58"/>
      <c r="AIY183" s="58"/>
      <c r="AIZ183" s="58"/>
      <c r="AJA183" s="58"/>
      <c r="AJB183" s="58"/>
      <c r="AJC183" s="58"/>
      <c r="AJD183" s="58"/>
      <c r="AJE183" s="58"/>
      <c r="AJF183" s="58"/>
      <c r="AJG183" s="58"/>
      <c r="AJH183" s="58"/>
      <c r="AJI183" s="58"/>
      <c r="AJJ183" s="58"/>
      <c r="AJK183" s="58"/>
      <c r="AJL183" s="58"/>
      <c r="AJM183" s="58"/>
      <c r="AJN183" s="58"/>
      <c r="AJO183" s="58"/>
      <c r="AJP183" s="58"/>
      <c r="AJQ183" s="58"/>
      <c r="AJR183" s="58"/>
      <c r="AJS183" s="58"/>
      <c r="AJT183" s="58"/>
      <c r="AJU183" s="58"/>
      <c r="AJV183" s="58"/>
      <c r="AJW183" s="58"/>
      <c r="AJX183" s="58"/>
      <c r="AJY183" s="58"/>
      <c r="AJZ183" s="58"/>
      <c r="AKA183" s="58"/>
      <c r="AKB183" s="58"/>
      <c r="AKC183" s="58"/>
      <c r="AKD183" s="58"/>
      <c r="AKE183" s="58"/>
      <c r="AKF183" s="58"/>
      <c r="AKG183" s="58"/>
      <c r="AKH183" s="58"/>
      <c r="AKI183" s="58"/>
      <c r="AKJ183" s="58"/>
      <c r="AKK183" s="58"/>
      <c r="AKL183" s="58"/>
      <c r="AKM183" s="58"/>
      <c r="AKN183" s="58"/>
      <c r="AKO183" s="58"/>
      <c r="AKP183" s="58"/>
      <c r="AKQ183" s="58"/>
      <c r="AKR183" s="58"/>
      <c r="AKS183" s="58"/>
      <c r="AKT183" s="58"/>
      <c r="AKU183" s="58"/>
      <c r="AKV183" s="58"/>
      <c r="AKW183" s="58"/>
      <c r="AKX183" s="58"/>
      <c r="AKY183" s="58"/>
      <c r="AKZ183" s="58"/>
      <c r="ALA183" s="58"/>
      <c r="ALB183" s="58"/>
      <c r="ALC183" s="58"/>
      <c r="ALD183" s="58"/>
      <c r="ALE183" s="58"/>
      <c r="ALF183" s="58"/>
      <c r="ALG183" s="58"/>
      <c r="ALH183" s="58"/>
      <c r="ALI183" s="58"/>
      <c r="ALJ183" s="58"/>
      <c r="ALK183" s="58"/>
      <c r="ALL183" s="58"/>
      <c r="ALM183" s="58"/>
      <c r="ALN183" s="58"/>
      <c r="ALO183" s="58"/>
      <c r="ALP183" s="58"/>
      <c r="ALQ183" s="58"/>
      <c r="ALR183" s="58"/>
      <c r="ALS183" s="58"/>
      <c r="ALT183" s="58"/>
      <c r="ALU183" s="58"/>
      <c r="ALV183" s="58"/>
      <c r="ALW183" s="58"/>
      <c r="ALX183" s="58"/>
      <c r="ALY183" s="58"/>
      <c r="ALZ183" s="58"/>
      <c r="AMA183" s="58"/>
      <c r="AMB183" s="58"/>
      <c r="AMC183" s="58"/>
      <c r="AMD183" s="58"/>
      <c r="AME183" s="58"/>
      <c r="AMF183" s="58"/>
      <c r="AMG183" s="58"/>
      <c r="AMH183" s="58"/>
      <c r="AMI183" s="58"/>
      <c r="AMJ183" s="58"/>
      <c r="AMK183" s="58"/>
      <c r="AML183" s="58"/>
      <c r="AMM183" s="58"/>
      <c r="AMN183" s="58"/>
      <c r="AMO183" s="58"/>
      <c r="AMP183" s="58"/>
      <c r="AMQ183" s="58"/>
      <c r="AMR183" s="58"/>
      <c r="AMS183" s="58"/>
      <c r="AMT183" s="58"/>
      <c r="AMU183" s="58"/>
      <c r="AMV183" s="58"/>
      <c r="AMW183" s="58"/>
      <c r="AMX183" s="58"/>
      <c r="AMY183" s="58"/>
      <c r="AMZ183" s="58"/>
      <c r="ANA183" s="58"/>
      <c r="ANB183" s="58"/>
      <c r="ANC183" s="58"/>
      <c r="AND183" s="58"/>
      <c r="ANE183" s="58"/>
      <c r="ANF183" s="58"/>
      <c r="ANG183" s="58"/>
      <c r="ANH183" s="58"/>
      <c r="ANI183" s="58"/>
      <c r="ANJ183" s="58"/>
      <c r="ANK183" s="58"/>
      <c r="ANL183" s="58"/>
      <c r="ANM183" s="58"/>
      <c r="ANN183" s="58"/>
      <c r="ANO183" s="58"/>
      <c r="ANP183" s="58"/>
      <c r="ANQ183" s="58"/>
      <c r="ANR183" s="58"/>
      <c r="ANS183" s="58"/>
      <c r="ANT183" s="58"/>
      <c r="ANU183" s="58"/>
      <c r="ANV183" s="58"/>
      <c r="ANW183" s="58"/>
      <c r="ANX183" s="58"/>
      <c r="ANY183" s="58"/>
      <c r="ANZ183" s="58"/>
      <c r="AOA183" s="58"/>
      <c r="AOB183" s="58"/>
      <c r="AOC183" s="58"/>
      <c r="AOD183" s="58"/>
      <c r="AOE183" s="58"/>
      <c r="AOF183" s="58"/>
      <c r="AOG183" s="58"/>
      <c r="AOH183" s="58"/>
      <c r="AOI183" s="58"/>
      <c r="AOJ183" s="58"/>
      <c r="AOK183" s="58"/>
      <c r="AOL183" s="58"/>
      <c r="AOM183" s="58"/>
      <c r="AON183" s="58"/>
      <c r="AOO183" s="58"/>
      <c r="AOP183" s="58"/>
      <c r="AOQ183" s="58"/>
      <c r="AOR183" s="58"/>
      <c r="AOS183" s="58"/>
      <c r="AOT183" s="58"/>
      <c r="AOU183" s="58"/>
      <c r="AOV183" s="58"/>
      <c r="AOW183" s="58"/>
      <c r="AOX183" s="58"/>
      <c r="AOY183" s="58"/>
      <c r="AOZ183" s="58"/>
      <c r="APA183" s="58"/>
      <c r="APB183" s="58"/>
      <c r="APC183" s="58"/>
      <c r="APD183" s="58"/>
      <c r="APE183" s="58"/>
      <c r="APF183" s="58"/>
      <c r="APG183" s="58"/>
      <c r="APH183" s="58"/>
      <c r="API183" s="58"/>
      <c r="APJ183" s="58"/>
      <c r="APK183" s="58"/>
      <c r="APL183" s="58"/>
      <c r="APM183" s="58"/>
      <c r="APN183" s="58"/>
      <c r="APO183" s="58"/>
      <c r="APP183" s="58"/>
      <c r="APQ183" s="58"/>
      <c r="APR183" s="58"/>
      <c r="APS183" s="58"/>
      <c r="APT183" s="58"/>
      <c r="APU183" s="58"/>
      <c r="APV183" s="58"/>
      <c r="APW183" s="58"/>
      <c r="APX183" s="58"/>
      <c r="APY183" s="58"/>
      <c r="APZ183" s="58"/>
      <c r="AQA183" s="58"/>
      <c r="AQB183" s="58"/>
      <c r="AQC183" s="58"/>
      <c r="AQD183" s="58"/>
      <c r="AQE183" s="58"/>
      <c r="AQF183" s="58"/>
      <c r="AQG183" s="58"/>
      <c r="AQH183" s="58"/>
      <c r="AQI183" s="58"/>
      <c r="AQJ183" s="58"/>
      <c r="AQK183" s="58"/>
      <c r="AQL183" s="58"/>
      <c r="AQM183" s="58"/>
      <c r="AQN183" s="58"/>
      <c r="AQO183" s="58"/>
      <c r="AQP183" s="58"/>
      <c r="AQQ183" s="58"/>
      <c r="AQR183" s="58"/>
      <c r="AQS183" s="58"/>
      <c r="AQT183" s="58"/>
      <c r="AQU183" s="58"/>
      <c r="AQV183" s="58"/>
      <c r="AQW183" s="58"/>
      <c r="AQX183" s="58"/>
      <c r="AQY183" s="58"/>
      <c r="AQZ183" s="58"/>
      <c r="ARA183" s="58"/>
      <c r="ARB183" s="58"/>
      <c r="ARC183" s="58"/>
      <c r="ARD183" s="58"/>
      <c r="ARE183" s="58"/>
      <c r="ARF183" s="58"/>
      <c r="ARG183" s="58"/>
      <c r="ARH183" s="58"/>
      <c r="ARI183" s="58"/>
      <c r="ARJ183" s="58"/>
      <c r="ARK183" s="58"/>
      <c r="ARL183" s="58"/>
      <c r="ARM183" s="58"/>
      <c r="ARN183" s="58"/>
      <c r="ARO183" s="58"/>
      <c r="ARP183" s="58"/>
      <c r="ARQ183" s="58"/>
      <c r="ARR183" s="58"/>
      <c r="ARS183" s="58"/>
      <c r="ART183" s="58"/>
      <c r="ARU183" s="58"/>
      <c r="ARV183" s="58"/>
      <c r="ARW183" s="58"/>
      <c r="ARX183" s="58"/>
      <c r="ARY183" s="58"/>
      <c r="ARZ183" s="58"/>
      <c r="ASA183" s="58"/>
      <c r="ASB183" s="58"/>
      <c r="ASC183" s="58"/>
      <c r="ASD183" s="58"/>
      <c r="ASE183" s="58"/>
      <c r="ASF183" s="58"/>
      <c r="ASG183" s="58"/>
      <c r="ASH183" s="58"/>
      <c r="ASI183" s="58"/>
      <c r="ASJ183" s="58"/>
      <c r="ASK183" s="58"/>
      <c r="ASL183" s="58"/>
      <c r="ASM183" s="58"/>
      <c r="ASN183" s="58"/>
      <c r="ASO183" s="58"/>
      <c r="ASP183" s="58"/>
      <c r="ASQ183" s="58"/>
      <c r="ASR183" s="58"/>
      <c r="ASS183" s="58"/>
      <c r="AST183" s="58"/>
      <c r="ASU183" s="58"/>
      <c r="ASV183" s="58"/>
      <c r="ASW183" s="58"/>
      <c r="ASX183" s="58"/>
      <c r="ASY183" s="58"/>
      <c r="ASZ183" s="58"/>
      <c r="ATA183" s="58"/>
      <c r="ATB183" s="58"/>
      <c r="ATC183" s="58"/>
      <c r="ATD183" s="58"/>
      <c r="ATE183" s="58"/>
      <c r="ATF183" s="58"/>
      <c r="ATG183" s="58"/>
      <c r="ATH183" s="58"/>
      <c r="ATI183" s="58"/>
      <c r="ATJ183" s="58"/>
      <c r="ATK183" s="58"/>
      <c r="ATL183" s="58"/>
      <c r="ATM183" s="58"/>
      <c r="ATN183" s="58"/>
      <c r="ATO183" s="58"/>
      <c r="ATP183" s="58"/>
      <c r="ATQ183" s="58"/>
      <c r="ATR183" s="58"/>
      <c r="ATS183" s="58"/>
      <c r="ATT183" s="58"/>
      <c r="ATU183" s="58"/>
      <c r="ATV183" s="58"/>
      <c r="ATW183" s="58"/>
      <c r="ATX183" s="58"/>
      <c r="ATY183" s="58"/>
      <c r="ATZ183" s="58"/>
      <c r="AUA183" s="58"/>
      <c r="AUB183" s="58"/>
      <c r="AUC183" s="58"/>
      <c r="AUD183" s="58"/>
      <c r="AUE183" s="58"/>
      <c r="AUF183" s="58"/>
      <c r="AUG183" s="58"/>
      <c r="AUH183" s="58"/>
      <c r="AUI183" s="58"/>
      <c r="AUJ183" s="58"/>
      <c r="AUK183" s="58"/>
      <c r="AUL183" s="58"/>
      <c r="AUM183" s="58"/>
      <c r="AUN183" s="58"/>
      <c r="AUO183" s="58"/>
      <c r="AUP183" s="58"/>
      <c r="AUQ183" s="58"/>
      <c r="AUR183" s="58"/>
      <c r="AUS183" s="58"/>
      <c r="AUT183" s="58"/>
      <c r="AUU183" s="58"/>
      <c r="AUV183" s="58"/>
      <c r="AUW183" s="58"/>
      <c r="AUX183" s="58"/>
      <c r="AUY183" s="58"/>
      <c r="AUZ183" s="58"/>
      <c r="AVA183" s="58"/>
      <c r="AVB183" s="58"/>
      <c r="AVC183" s="58"/>
      <c r="AVD183" s="58"/>
      <c r="AVE183" s="58"/>
      <c r="AVF183" s="58"/>
      <c r="AVG183" s="58"/>
      <c r="AVH183" s="58"/>
      <c r="AVI183" s="58"/>
      <c r="AVJ183" s="58"/>
      <c r="AVK183" s="58"/>
      <c r="AVL183" s="58"/>
      <c r="AVM183" s="58"/>
      <c r="AVN183" s="58"/>
      <c r="AVO183" s="58"/>
      <c r="AVP183" s="58"/>
      <c r="AVQ183" s="58"/>
      <c r="AVR183" s="58"/>
      <c r="AVS183" s="58"/>
      <c r="AVT183" s="58"/>
      <c r="AVU183" s="58"/>
      <c r="AVV183" s="58"/>
      <c r="AVW183" s="58"/>
      <c r="AVX183" s="58"/>
      <c r="AVY183" s="58"/>
      <c r="AVZ183" s="58"/>
      <c r="AWA183" s="58"/>
      <c r="AWB183" s="58"/>
      <c r="AWC183" s="58"/>
      <c r="AWD183" s="58"/>
      <c r="AWE183" s="58"/>
      <c r="AWF183" s="58"/>
      <c r="AWG183" s="58"/>
      <c r="AWH183" s="58"/>
      <c r="AWI183" s="58"/>
      <c r="AWJ183" s="58"/>
      <c r="AWK183" s="58"/>
      <c r="AWL183" s="58"/>
      <c r="AWM183" s="58"/>
      <c r="AWN183" s="58"/>
      <c r="AWO183" s="58"/>
      <c r="AWP183" s="58"/>
      <c r="AWQ183" s="58"/>
      <c r="AWR183" s="58"/>
      <c r="AWS183" s="58"/>
      <c r="AWT183" s="58"/>
      <c r="AWU183" s="58"/>
      <c r="AWV183" s="58"/>
      <c r="AWW183" s="58"/>
      <c r="AWX183" s="58"/>
      <c r="AWY183" s="58"/>
      <c r="AWZ183" s="58"/>
      <c r="AXA183" s="58"/>
      <c r="AXB183" s="58"/>
      <c r="AXC183" s="58"/>
      <c r="AXD183" s="58"/>
      <c r="AXE183" s="58"/>
      <c r="AXF183" s="58"/>
      <c r="AXG183" s="58"/>
      <c r="AXH183" s="58"/>
      <c r="AXI183" s="58"/>
      <c r="AXJ183" s="58"/>
      <c r="AXK183" s="58"/>
      <c r="AXL183" s="58"/>
      <c r="AXM183" s="58"/>
      <c r="AXN183" s="58"/>
      <c r="AXO183" s="58"/>
      <c r="AXP183" s="58"/>
      <c r="AXQ183" s="58"/>
      <c r="AXR183" s="58"/>
      <c r="AXS183" s="58"/>
      <c r="AXT183" s="58"/>
      <c r="AXU183" s="58"/>
      <c r="AXV183" s="58"/>
      <c r="AXW183" s="58"/>
      <c r="AXX183" s="58"/>
      <c r="AXY183" s="58"/>
      <c r="AXZ183" s="58"/>
      <c r="AYA183" s="58"/>
      <c r="AYB183" s="58"/>
      <c r="AYC183" s="58"/>
      <c r="AYD183" s="58"/>
      <c r="AYE183" s="58"/>
      <c r="AYF183" s="58"/>
      <c r="AYG183" s="58"/>
      <c r="AYH183" s="58"/>
      <c r="AYI183" s="58"/>
      <c r="AYJ183" s="58"/>
      <c r="AYK183" s="58"/>
      <c r="AYL183" s="58"/>
      <c r="AYM183" s="58"/>
      <c r="AYN183" s="58"/>
      <c r="AYO183" s="58"/>
      <c r="AYP183" s="58"/>
      <c r="AYQ183" s="58"/>
      <c r="AYR183" s="58"/>
      <c r="AYS183" s="58"/>
      <c r="AYT183" s="58"/>
      <c r="AYU183" s="58"/>
      <c r="AYV183" s="58"/>
      <c r="AYW183" s="58"/>
      <c r="AYX183" s="58"/>
      <c r="AYY183" s="58"/>
      <c r="AYZ183" s="58"/>
      <c r="AZA183" s="58"/>
      <c r="AZB183" s="58"/>
      <c r="AZC183" s="58"/>
      <c r="AZD183" s="58"/>
      <c r="AZE183" s="58"/>
      <c r="AZF183" s="58"/>
      <c r="AZG183" s="58"/>
      <c r="AZH183" s="58"/>
      <c r="AZI183" s="58"/>
      <c r="AZJ183" s="58"/>
      <c r="AZK183" s="58"/>
      <c r="AZL183" s="58"/>
      <c r="AZM183" s="58"/>
      <c r="AZN183" s="58"/>
      <c r="AZO183" s="58"/>
      <c r="AZP183" s="58"/>
      <c r="AZQ183" s="58"/>
      <c r="AZR183" s="58"/>
      <c r="AZS183" s="58"/>
      <c r="AZT183" s="58"/>
      <c r="AZU183" s="58"/>
      <c r="AZV183" s="58"/>
      <c r="AZW183" s="58"/>
      <c r="AZX183" s="58"/>
      <c r="AZY183" s="58"/>
      <c r="AZZ183" s="58"/>
      <c r="BAA183" s="58"/>
      <c r="BAB183" s="58"/>
      <c r="BAC183" s="58"/>
      <c r="BAD183" s="58"/>
      <c r="BAE183" s="58"/>
      <c r="BAF183" s="58"/>
      <c r="BAG183" s="58"/>
      <c r="BAH183" s="58"/>
      <c r="BAI183" s="58"/>
      <c r="BAJ183" s="58"/>
      <c r="BAK183" s="58"/>
      <c r="BAL183" s="58"/>
      <c r="BAM183" s="58"/>
      <c r="BAN183" s="58"/>
      <c r="BAO183" s="58"/>
      <c r="BAP183" s="58"/>
      <c r="BAQ183" s="58"/>
      <c r="BAR183" s="58"/>
      <c r="BAS183" s="58"/>
      <c r="BAT183" s="58"/>
      <c r="BAU183" s="58"/>
      <c r="BAV183" s="58"/>
      <c r="BAW183" s="58"/>
      <c r="BAX183" s="58"/>
      <c r="BAY183" s="58"/>
      <c r="BAZ183" s="58"/>
      <c r="BBA183" s="58"/>
      <c r="BBB183" s="58"/>
      <c r="BBC183" s="58"/>
      <c r="BBD183" s="58"/>
      <c r="BBE183" s="58"/>
      <c r="BBF183" s="58"/>
      <c r="BBG183" s="58"/>
      <c r="BBH183" s="58"/>
      <c r="BBI183" s="58"/>
      <c r="BBJ183" s="58"/>
      <c r="BBK183" s="58"/>
      <c r="BBL183" s="58"/>
      <c r="BBM183" s="58"/>
      <c r="BBN183" s="58"/>
      <c r="BBO183" s="58"/>
      <c r="BBP183" s="58"/>
      <c r="BBQ183" s="58"/>
      <c r="BBR183" s="58"/>
      <c r="BBS183" s="58"/>
      <c r="BBT183" s="58"/>
      <c r="BBU183" s="58"/>
      <c r="BBV183" s="58"/>
      <c r="BBW183" s="58"/>
      <c r="BBX183" s="58"/>
      <c r="BBY183" s="58"/>
      <c r="BBZ183" s="58"/>
      <c r="BCA183" s="58"/>
      <c r="BCB183" s="58"/>
      <c r="BCC183" s="58"/>
      <c r="BCD183" s="58"/>
      <c r="BCE183" s="58"/>
      <c r="BCF183" s="58"/>
      <c r="BCG183" s="58"/>
      <c r="BCH183" s="58"/>
      <c r="BCI183" s="58"/>
      <c r="BCJ183" s="58"/>
      <c r="BCK183" s="58"/>
      <c r="BCL183" s="58"/>
      <c r="BCM183" s="58"/>
      <c r="BCN183" s="58"/>
      <c r="BCO183" s="58"/>
      <c r="BCP183" s="58"/>
      <c r="BCQ183" s="58"/>
      <c r="BCR183" s="58"/>
      <c r="BCS183" s="58"/>
      <c r="BCT183" s="58"/>
      <c r="BCU183" s="58"/>
      <c r="BCV183" s="58"/>
      <c r="BCW183" s="58"/>
      <c r="BCX183" s="58"/>
      <c r="BCY183" s="58"/>
      <c r="BCZ183" s="58"/>
      <c r="BDA183" s="58"/>
      <c r="BDB183" s="58"/>
      <c r="BDC183" s="58"/>
      <c r="BDD183" s="58"/>
      <c r="BDE183" s="58"/>
      <c r="BDF183" s="58"/>
      <c r="BDG183" s="58"/>
      <c r="BDH183" s="58"/>
      <c r="BDI183" s="58"/>
      <c r="BDJ183" s="58"/>
      <c r="BDK183" s="58"/>
      <c r="BDL183" s="58"/>
      <c r="BDM183" s="58"/>
      <c r="BDN183" s="58"/>
      <c r="BDO183" s="58"/>
      <c r="BDP183" s="58"/>
      <c r="BDQ183" s="58"/>
      <c r="BDR183" s="58"/>
      <c r="BDS183" s="58"/>
      <c r="BDT183" s="58"/>
      <c r="BDU183" s="58"/>
      <c r="BDV183" s="58"/>
      <c r="BDW183" s="58"/>
      <c r="BDX183" s="58"/>
      <c r="BDY183" s="58"/>
      <c r="BDZ183" s="58"/>
      <c r="BEA183" s="58"/>
      <c r="BEB183" s="58"/>
      <c r="BEC183" s="58"/>
      <c r="BED183" s="58"/>
      <c r="BEE183" s="58"/>
      <c r="BEF183" s="58"/>
      <c r="BEG183" s="58"/>
      <c r="BEH183" s="58"/>
      <c r="BEI183" s="58"/>
      <c r="BEJ183" s="58"/>
      <c r="BEK183" s="58"/>
      <c r="BEL183" s="58"/>
      <c r="BEM183" s="58"/>
      <c r="BEN183" s="58"/>
      <c r="BEO183" s="58"/>
      <c r="BEP183" s="58"/>
      <c r="BEQ183" s="58"/>
      <c r="BER183" s="58"/>
      <c r="BES183" s="58"/>
      <c r="BET183" s="58"/>
      <c r="BEU183" s="58"/>
      <c r="BEV183" s="58"/>
      <c r="BEW183" s="58"/>
      <c r="BEX183" s="58"/>
      <c r="BEY183" s="58"/>
      <c r="BEZ183" s="58"/>
      <c r="BFA183" s="58"/>
      <c r="BFB183" s="58"/>
      <c r="BFC183" s="58"/>
      <c r="BFD183" s="58"/>
      <c r="BFE183" s="58"/>
      <c r="BFF183" s="58"/>
      <c r="BFG183" s="58"/>
      <c r="BFH183" s="58"/>
    </row>
    <row r="184" spans="1:1516" s="54" customFormat="1" ht="13.5">
      <c r="A184" s="109"/>
      <c r="B184" s="323" t="s">
        <v>77</v>
      </c>
      <c r="C184" s="324"/>
      <c r="D184" s="324"/>
      <c r="E184" s="301">
        <f>N84-E180</f>
        <v>0</v>
      </c>
      <c r="F184" s="302"/>
      <c r="G184" s="114"/>
      <c r="H184" s="301">
        <f>-H180+E180</f>
        <v>0</v>
      </c>
      <c r="I184" s="302"/>
      <c r="J184" s="114"/>
      <c r="K184" s="301">
        <f>-K180+H180</f>
        <v>0</v>
      </c>
      <c r="L184" s="302"/>
      <c r="M184" s="109"/>
      <c r="N184" s="301">
        <f>-N180*K180</f>
        <v>0</v>
      </c>
      <c r="O184" s="302"/>
      <c r="P184" s="110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DT184" s="58"/>
      <c r="DU184" s="58"/>
      <c r="DV184" s="58"/>
      <c r="DW184" s="58"/>
      <c r="DX184" s="58"/>
      <c r="DY184" s="58"/>
      <c r="DZ184" s="58"/>
      <c r="EA184" s="58"/>
      <c r="EB184" s="58"/>
      <c r="EC184" s="58"/>
      <c r="ED184" s="58"/>
      <c r="EE184" s="58"/>
      <c r="EF184" s="58"/>
      <c r="EG184" s="58"/>
      <c r="EH184" s="58"/>
      <c r="EI184" s="58"/>
      <c r="EJ184" s="58"/>
      <c r="EK184" s="58"/>
      <c r="EL184" s="58"/>
      <c r="EM184" s="58"/>
      <c r="EN184" s="58"/>
      <c r="EO184" s="58"/>
      <c r="EP184" s="58"/>
      <c r="EQ184" s="58"/>
      <c r="ER184" s="58"/>
      <c r="ES184" s="58"/>
      <c r="ET184" s="58"/>
      <c r="EU184" s="58"/>
      <c r="EV184" s="58"/>
      <c r="EW184" s="58"/>
      <c r="EX184" s="58"/>
      <c r="EY184" s="58"/>
      <c r="EZ184" s="58"/>
      <c r="FA184" s="58"/>
      <c r="FB184" s="58"/>
      <c r="FC184" s="58"/>
      <c r="FD184" s="58"/>
      <c r="FE184" s="58"/>
      <c r="FF184" s="58"/>
      <c r="FG184" s="58"/>
      <c r="FH184" s="58"/>
      <c r="FI184" s="58"/>
      <c r="FJ184" s="58"/>
      <c r="FK184" s="58"/>
      <c r="FL184" s="58"/>
      <c r="FM184" s="58"/>
      <c r="FN184" s="58"/>
      <c r="FO184" s="58"/>
      <c r="FP184" s="58"/>
      <c r="FQ184" s="58"/>
      <c r="FR184" s="58"/>
      <c r="FS184" s="58"/>
      <c r="FT184" s="58"/>
      <c r="FU184" s="58"/>
      <c r="FV184" s="58"/>
      <c r="FW184" s="58"/>
      <c r="FX184" s="58"/>
      <c r="FY184" s="58"/>
      <c r="FZ184" s="58"/>
      <c r="GA184" s="58"/>
      <c r="GB184" s="58"/>
      <c r="GC184" s="58"/>
      <c r="GD184" s="58"/>
      <c r="GE184" s="58"/>
      <c r="GF184" s="58"/>
      <c r="GG184" s="58"/>
      <c r="GH184" s="58"/>
      <c r="GI184" s="58"/>
      <c r="GJ184" s="58"/>
      <c r="GK184" s="58"/>
      <c r="GL184" s="58"/>
      <c r="GM184" s="58"/>
      <c r="GN184" s="58"/>
      <c r="GO184" s="58"/>
      <c r="GP184" s="58"/>
      <c r="GQ184" s="58"/>
      <c r="GR184" s="58"/>
      <c r="GS184" s="58"/>
      <c r="GT184" s="58"/>
      <c r="GU184" s="58"/>
      <c r="GV184" s="58"/>
      <c r="GW184" s="58"/>
      <c r="GX184" s="58"/>
      <c r="GY184" s="58"/>
      <c r="GZ184" s="58"/>
      <c r="HA184" s="58"/>
      <c r="HB184" s="58"/>
      <c r="HC184" s="58"/>
      <c r="HD184" s="58"/>
      <c r="HE184" s="58"/>
      <c r="HF184" s="58"/>
      <c r="HG184" s="58"/>
      <c r="HH184" s="58"/>
      <c r="HI184" s="58"/>
      <c r="HJ184" s="58"/>
      <c r="HK184" s="58"/>
      <c r="HL184" s="58"/>
      <c r="HM184" s="58"/>
      <c r="HN184" s="58"/>
      <c r="HO184" s="58"/>
      <c r="HP184" s="58"/>
      <c r="HQ184" s="58"/>
      <c r="HR184" s="58"/>
      <c r="HS184" s="58"/>
      <c r="HT184" s="58"/>
      <c r="HU184" s="58"/>
      <c r="HV184" s="58"/>
      <c r="HW184" s="58"/>
      <c r="HX184" s="58"/>
      <c r="HY184" s="58"/>
      <c r="HZ184" s="58"/>
      <c r="IA184" s="58"/>
      <c r="IB184" s="58"/>
      <c r="IC184" s="58"/>
      <c r="ID184" s="58"/>
      <c r="IE184" s="58"/>
      <c r="IF184" s="58"/>
      <c r="IG184" s="58"/>
      <c r="IH184" s="58"/>
      <c r="II184" s="58"/>
      <c r="IJ184" s="58"/>
      <c r="IK184" s="58"/>
      <c r="IL184" s="58"/>
      <c r="IM184" s="58"/>
      <c r="IN184" s="58"/>
      <c r="IO184" s="58"/>
      <c r="IP184" s="58"/>
      <c r="IQ184" s="58"/>
      <c r="IR184" s="58"/>
      <c r="IS184" s="58"/>
      <c r="IT184" s="58"/>
      <c r="IU184" s="58"/>
      <c r="IV184" s="58"/>
      <c r="IW184" s="58"/>
      <c r="IX184" s="58"/>
      <c r="IY184" s="58"/>
      <c r="IZ184" s="58"/>
      <c r="JA184" s="58"/>
      <c r="JB184" s="58"/>
      <c r="JC184" s="58"/>
      <c r="JD184" s="58"/>
      <c r="JE184" s="58"/>
      <c r="JF184" s="58"/>
      <c r="JG184" s="58"/>
      <c r="JH184" s="58"/>
      <c r="JI184" s="58"/>
      <c r="JJ184" s="58"/>
      <c r="JK184" s="58"/>
      <c r="JL184" s="58"/>
      <c r="JM184" s="58"/>
      <c r="JN184" s="58"/>
      <c r="JO184" s="58"/>
      <c r="JP184" s="58"/>
      <c r="JQ184" s="58"/>
      <c r="JR184" s="58"/>
      <c r="JS184" s="58"/>
      <c r="JT184" s="58"/>
      <c r="JU184" s="58"/>
      <c r="JV184" s="58"/>
      <c r="JW184" s="58"/>
      <c r="JX184" s="58"/>
      <c r="JY184" s="58"/>
      <c r="JZ184" s="58"/>
      <c r="KA184" s="58"/>
      <c r="KB184" s="58"/>
      <c r="KC184" s="58"/>
      <c r="KD184" s="58"/>
      <c r="KE184" s="58"/>
      <c r="KF184" s="58"/>
      <c r="KG184" s="58"/>
      <c r="KH184" s="58"/>
      <c r="KI184" s="58"/>
      <c r="KJ184" s="58"/>
      <c r="KK184" s="58"/>
      <c r="KL184" s="58"/>
      <c r="KM184" s="58"/>
      <c r="KN184" s="58"/>
      <c r="KO184" s="58"/>
      <c r="KP184" s="58"/>
      <c r="KQ184" s="58"/>
      <c r="KR184" s="58"/>
      <c r="KS184" s="58"/>
      <c r="KT184" s="58"/>
      <c r="KU184" s="58"/>
      <c r="KV184" s="58"/>
      <c r="KW184" s="58"/>
      <c r="KX184" s="58"/>
      <c r="KY184" s="58"/>
      <c r="KZ184" s="58"/>
      <c r="LA184" s="58"/>
      <c r="LB184" s="58"/>
      <c r="LC184" s="58"/>
      <c r="LD184" s="58"/>
      <c r="LE184" s="58"/>
      <c r="LF184" s="58"/>
      <c r="LG184" s="58"/>
      <c r="LH184" s="58"/>
      <c r="LI184" s="58"/>
      <c r="LJ184" s="58"/>
      <c r="LK184" s="58"/>
      <c r="LL184" s="58"/>
      <c r="LM184" s="58"/>
      <c r="LN184" s="58"/>
      <c r="LO184" s="58"/>
      <c r="LP184" s="58"/>
      <c r="LQ184" s="58"/>
      <c r="LR184" s="58"/>
      <c r="LS184" s="58"/>
      <c r="LT184" s="58"/>
      <c r="LU184" s="58"/>
      <c r="LV184" s="58"/>
      <c r="LW184" s="58"/>
      <c r="LX184" s="58"/>
      <c r="LY184" s="58"/>
      <c r="LZ184" s="58"/>
      <c r="MA184" s="58"/>
      <c r="MB184" s="58"/>
      <c r="MC184" s="58"/>
      <c r="MD184" s="58"/>
      <c r="ME184" s="58"/>
      <c r="MF184" s="58"/>
      <c r="MG184" s="58"/>
      <c r="MH184" s="58"/>
      <c r="MI184" s="58"/>
      <c r="MJ184" s="58"/>
      <c r="MK184" s="58"/>
      <c r="ML184" s="58"/>
      <c r="MM184" s="58"/>
      <c r="MN184" s="58"/>
      <c r="MO184" s="58"/>
      <c r="MP184" s="58"/>
      <c r="MQ184" s="58"/>
      <c r="MR184" s="58"/>
      <c r="MS184" s="58"/>
      <c r="MT184" s="58"/>
      <c r="MU184" s="58"/>
      <c r="MV184" s="58"/>
      <c r="MW184" s="58"/>
      <c r="MX184" s="58"/>
      <c r="MY184" s="58"/>
      <c r="MZ184" s="58"/>
      <c r="NA184" s="58"/>
      <c r="NB184" s="58"/>
      <c r="NC184" s="58"/>
      <c r="ND184" s="58"/>
      <c r="NE184" s="58"/>
      <c r="NF184" s="58"/>
      <c r="NG184" s="58"/>
      <c r="NH184" s="58"/>
      <c r="NI184" s="58"/>
      <c r="NJ184" s="58"/>
      <c r="NK184" s="58"/>
      <c r="NL184" s="58"/>
      <c r="NM184" s="58"/>
      <c r="NN184" s="58"/>
      <c r="NO184" s="58"/>
      <c r="NP184" s="58"/>
      <c r="NQ184" s="58"/>
      <c r="NR184" s="58"/>
      <c r="NS184" s="58"/>
      <c r="NT184" s="58"/>
      <c r="NU184" s="58"/>
      <c r="NV184" s="58"/>
      <c r="NW184" s="58"/>
      <c r="NX184" s="58"/>
      <c r="NY184" s="58"/>
      <c r="NZ184" s="58"/>
      <c r="OA184" s="58"/>
      <c r="OB184" s="58"/>
      <c r="OC184" s="58"/>
      <c r="OD184" s="58"/>
      <c r="OE184" s="58"/>
      <c r="OF184" s="58"/>
      <c r="OG184" s="58"/>
      <c r="OH184" s="58"/>
      <c r="OI184" s="58"/>
      <c r="OJ184" s="58"/>
      <c r="OK184" s="58"/>
      <c r="OL184" s="58"/>
      <c r="OM184" s="58"/>
      <c r="ON184" s="58"/>
      <c r="OO184" s="58"/>
      <c r="OP184" s="58"/>
      <c r="OQ184" s="58"/>
      <c r="OR184" s="58"/>
      <c r="OS184" s="58"/>
      <c r="OT184" s="58"/>
      <c r="OU184" s="58"/>
      <c r="OV184" s="58"/>
      <c r="OW184" s="58"/>
      <c r="OX184" s="58"/>
      <c r="OY184" s="58"/>
      <c r="OZ184" s="58"/>
      <c r="PA184" s="58"/>
      <c r="PB184" s="58"/>
      <c r="PC184" s="58"/>
      <c r="PD184" s="58"/>
      <c r="PE184" s="58"/>
      <c r="PF184" s="58"/>
      <c r="PG184" s="58"/>
      <c r="PH184" s="58"/>
      <c r="PI184" s="58"/>
      <c r="PJ184" s="58"/>
      <c r="PK184" s="58"/>
      <c r="PL184" s="58"/>
      <c r="PM184" s="58"/>
      <c r="PN184" s="58"/>
      <c r="PO184" s="58"/>
      <c r="PP184" s="58"/>
      <c r="PQ184" s="58"/>
      <c r="PR184" s="58"/>
      <c r="PS184" s="58"/>
      <c r="PT184" s="58"/>
      <c r="PU184" s="58"/>
      <c r="PV184" s="58"/>
      <c r="PW184" s="58"/>
      <c r="PX184" s="58"/>
      <c r="PY184" s="58"/>
      <c r="PZ184" s="58"/>
      <c r="QA184" s="58"/>
      <c r="QB184" s="58"/>
      <c r="QC184" s="58"/>
      <c r="QD184" s="58"/>
      <c r="QE184" s="58"/>
      <c r="QF184" s="58"/>
      <c r="QG184" s="58"/>
      <c r="QH184" s="58"/>
      <c r="QI184" s="58"/>
      <c r="QJ184" s="58"/>
      <c r="QK184" s="58"/>
      <c r="QL184" s="58"/>
      <c r="QM184" s="58"/>
      <c r="QN184" s="58"/>
      <c r="QO184" s="58"/>
      <c r="QP184" s="58"/>
      <c r="QQ184" s="58"/>
      <c r="QR184" s="58"/>
      <c r="QS184" s="58"/>
      <c r="QT184" s="58"/>
      <c r="QU184" s="58"/>
      <c r="QV184" s="58"/>
      <c r="QW184" s="58"/>
      <c r="QX184" s="58"/>
      <c r="QY184" s="58"/>
      <c r="QZ184" s="58"/>
      <c r="RA184" s="58"/>
      <c r="RB184" s="58"/>
      <c r="RC184" s="58"/>
      <c r="RD184" s="58"/>
      <c r="RE184" s="58"/>
      <c r="RF184" s="58"/>
      <c r="RG184" s="58"/>
      <c r="RH184" s="58"/>
      <c r="RI184" s="58"/>
      <c r="RJ184" s="58"/>
      <c r="RK184" s="58"/>
      <c r="RL184" s="58"/>
      <c r="RM184" s="58"/>
      <c r="RN184" s="58"/>
      <c r="RO184" s="58"/>
      <c r="RP184" s="58"/>
      <c r="RQ184" s="58"/>
      <c r="RR184" s="58"/>
      <c r="RS184" s="58"/>
      <c r="RT184" s="58"/>
      <c r="RU184" s="58"/>
      <c r="RV184" s="58"/>
      <c r="RW184" s="58"/>
      <c r="RX184" s="58"/>
      <c r="RY184" s="58"/>
      <c r="RZ184" s="58"/>
      <c r="SA184" s="58"/>
      <c r="SB184" s="58"/>
      <c r="SC184" s="58"/>
      <c r="SD184" s="58"/>
      <c r="SE184" s="58"/>
      <c r="SF184" s="58"/>
      <c r="SG184" s="58"/>
      <c r="SH184" s="58"/>
      <c r="SI184" s="58"/>
      <c r="SJ184" s="58"/>
      <c r="SK184" s="58"/>
      <c r="SL184" s="58"/>
      <c r="SM184" s="58"/>
      <c r="SN184" s="58"/>
      <c r="SO184" s="58"/>
      <c r="SP184" s="58"/>
      <c r="SQ184" s="58"/>
      <c r="SR184" s="58"/>
      <c r="SS184" s="58"/>
      <c r="ST184" s="58"/>
      <c r="SU184" s="58"/>
      <c r="SV184" s="58"/>
      <c r="SW184" s="58"/>
      <c r="SX184" s="58"/>
      <c r="SY184" s="58"/>
      <c r="SZ184" s="58"/>
      <c r="TA184" s="58"/>
      <c r="TB184" s="58"/>
      <c r="TC184" s="58"/>
      <c r="TD184" s="58"/>
      <c r="TE184" s="58"/>
      <c r="TF184" s="58"/>
      <c r="TG184" s="58"/>
      <c r="TH184" s="58"/>
      <c r="TI184" s="58"/>
      <c r="TJ184" s="58"/>
      <c r="TK184" s="58"/>
      <c r="TL184" s="58"/>
      <c r="TM184" s="58"/>
      <c r="TN184" s="58"/>
      <c r="TO184" s="58"/>
      <c r="TP184" s="58"/>
      <c r="TQ184" s="58"/>
      <c r="TR184" s="58"/>
      <c r="TS184" s="58"/>
      <c r="TT184" s="58"/>
      <c r="TU184" s="58"/>
      <c r="TV184" s="58"/>
      <c r="TW184" s="58"/>
      <c r="TX184" s="58"/>
      <c r="TY184" s="58"/>
      <c r="TZ184" s="58"/>
      <c r="UA184" s="58"/>
      <c r="UB184" s="58"/>
      <c r="UC184" s="58"/>
      <c r="UD184" s="58"/>
      <c r="UE184" s="58"/>
      <c r="UF184" s="58"/>
      <c r="UG184" s="58"/>
      <c r="UH184" s="58"/>
      <c r="UI184" s="58"/>
      <c r="UJ184" s="58"/>
      <c r="UK184" s="58"/>
      <c r="UL184" s="58"/>
      <c r="UM184" s="58"/>
      <c r="UN184" s="58"/>
      <c r="UO184" s="58"/>
      <c r="UP184" s="58"/>
      <c r="UQ184" s="58"/>
      <c r="UR184" s="58"/>
      <c r="US184" s="58"/>
      <c r="UT184" s="58"/>
      <c r="UU184" s="58"/>
      <c r="UV184" s="58"/>
      <c r="UW184" s="58"/>
      <c r="UX184" s="58"/>
      <c r="UY184" s="58"/>
      <c r="UZ184" s="58"/>
      <c r="VA184" s="58"/>
      <c r="VB184" s="58"/>
      <c r="VC184" s="58"/>
      <c r="VD184" s="58"/>
      <c r="VE184" s="58"/>
      <c r="VF184" s="58"/>
      <c r="VG184" s="58"/>
      <c r="VH184" s="58"/>
      <c r="VI184" s="58"/>
      <c r="VJ184" s="58"/>
      <c r="VK184" s="58"/>
      <c r="VL184" s="58"/>
      <c r="VM184" s="58"/>
      <c r="VN184" s="58"/>
      <c r="VO184" s="58"/>
      <c r="VP184" s="58"/>
      <c r="VQ184" s="58"/>
      <c r="VR184" s="58"/>
      <c r="VS184" s="58"/>
      <c r="VT184" s="58"/>
      <c r="VU184" s="58"/>
      <c r="VV184" s="58"/>
      <c r="VW184" s="58"/>
      <c r="VX184" s="58"/>
      <c r="VY184" s="58"/>
      <c r="VZ184" s="58"/>
      <c r="WA184" s="58"/>
      <c r="WB184" s="58"/>
      <c r="WC184" s="58"/>
      <c r="WD184" s="58"/>
      <c r="WE184" s="58"/>
      <c r="WF184" s="58"/>
      <c r="WG184" s="58"/>
      <c r="WH184" s="58"/>
      <c r="WI184" s="58"/>
      <c r="WJ184" s="58"/>
      <c r="WK184" s="58"/>
      <c r="WL184" s="58"/>
      <c r="WM184" s="58"/>
      <c r="WN184" s="58"/>
      <c r="WO184" s="58"/>
      <c r="WP184" s="58"/>
      <c r="WQ184" s="58"/>
      <c r="WR184" s="58"/>
      <c r="WS184" s="58"/>
      <c r="WT184" s="58"/>
      <c r="WU184" s="58"/>
      <c r="WV184" s="58"/>
      <c r="WW184" s="58"/>
      <c r="WX184" s="58"/>
      <c r="WY184" s="58"/>
      <c r="WZ184" s="58"/>
      <c r="XA184" s="58"/>
      <c r="XB184" s="58"/>
      <c r="XC184" s="58"/>
      <c r="XD184" s="58"/>
      <c r="XE184" s="58"/>
      <c r="XF184" s="58"/>
      <c r="XG184" s="58"/>
      <c r="XH184" s="58"/>
      <c r="XI184" s="58"/>
      <c r="XJ184" s="58"/>
      <c r="XK184" s="58"/>
      <c r="XL184" s="58"/>
      <c r="XM184" s="58"/>
      <c r="XN184" s="58"/>
      <c r="XO184" s="58"/>
      <c r="XP184" s="58"/>
      <c r="XQ184" s="58"/>
      <c r="XR184" s="58"/>
      <c r="XS184" s="58"/>
      <c r="XT184" s="58"/>
      <c r="XU184" s="58"/>
      <c r="XV184" s="58"/>
      <c r="XW184" s="58"/>
      <c r="XX184" s="58"/>
      <c r="XY184" s="58"/>
      <c r="XZ184" s="58"/>
      <c r="YA184" s="58"/>
      <c r="YB184" s="58"/>
      <c r="YC184" s="58"/>
      <c r="YD184" s="58"/>
      <c r="YE184" s="58"/>
      <c r="YF184" s="58"/>
      <c r="YG184" s="58"/>
      <c r="YH184" s="58"/>
      <c r="YI184" s="58"/>
      <c r="YJ184" s="58"/>
      <c r="YK184" s="58"/>
      <c r="YL184" s="58"/>
      <c r="YM184" s="58"/>
      <c r="YN184" s="58"/>
      <c r="YO184" s="58"/>
      <c r="YP184" s="58"/>
      <c r="YQ184" s="58"/>
      <c r="YR184" s="58"/>
      <c r="YS184" s="58"/>
      <c r="YT184" s="58"/>
      <c r="YU184" s="58"/>
      <c r="YV184" s="58"/>
      <c r="YW184" s="58"/>
      <c r="YX184" s="58"/>
      <c r="YY184" s="58"/>
      <c r="YZ184" s="58"/>
      <c r="ZA184" s="58"/>
      <c r="ZB184" s="58"/>
      <c r="ZC184" s="58"/>
      <c r="ZD184" s="58"/>
      <c r="ZE184" s="58"/>
      <c r="ZF184" s="58"/>
      <c r="ZG184" s="58"/>
      <c r="ZH184" s="58"/>
      <c r="ZI184" s="58"/>
      <c r="ZJ184" s="58"/>
      <c r="ZK184" s="58"/>
      <c r="ZL184" s="58"/>
      <c r="ZM184" s="58"/>
      <c r="ZN184" s="58"/>
      <c r="ZO184" s="58"/>
      <c r="ZP184" s="58"/>
      <c r="ZQ184" s="58"/>
      <c r="ZR184" s="58"/>
      <c r="ZS184" s="58"/>
      <c r="ZT184" s="58"/>
      <c r="ZU184" s="58"/>
      <c r="ZV184" s="58"/>
      <c r="ZW184" s="58"/>
      <c r="ZX184" s="58"/>
      <c r="ZY184" s="58"/>
      <c r="ZZ184" s="58"/>
      <c r="AAA184" s="58"/>
      <c r="AAB184" s="58"/>
      <c r="AAC184" s="58"/>
      <c r="AAD184" s="58"/>
      <c r="AAE184" s="58"/>
      <c r="AAF184" s="58"/>
      <c r="AAG184" s="58"/>
      <c r="AAH184" s="58"/>
      <c r="AAI184" s="58"/>
      <c r="AAJ184" s="58"/>
      <c r="AAK184" s="58"/>
      <c r="AAL184" s="58"/>
      <c r="AAM184" s="58"/>
      <c r="AAN184" s="58"/>
      <c r="AAO184" s="58"/>
      <c r="AAP184" s="58"/>
      <c r="AAQ184" s="58"/>
      <c r="AAR184" s="58"/>
      <c r="AAS184" s="58"/>
      <c r="AAT184" s="58"/>
      <c r="AAU184" s="58"/>
      <c r="AAV184" s="58"/>
      <c r="AAW184" s="58"/>
      <c r="AAX184" s="58"/>
      <c r="AAY184" s="58"/>
      <c r="AAZ184" s="58"/>
      <c r="ABA184" s="58"/>
      <c r="ABB184" s="58"/>
      <c r="ABC184" s="58"/>
      <c r="ABD184" s="58"/>
      <c r="ABE184" s="58"/>
      <c r="ABF184" s="58"/>
      <c r="ABG184" s="58"/>
      <c r="ABH184" s="58"/>
      <c r="ABI184" s="58"/>
      <c r="ABJ184" s="58"/>
      <c r="ABK184" s="58"/>
      <c r="ABL184" s="58"/>
      <c r="ABM184" s="58"/>
      <c r="ABN184" s="58"/>
      <c r="ABO184" s="58"/>
      <c r="ABP184" s="58"/>
      <c r="ABQ184" s="58"/>
      <c r="ABR184" s="58"/>
      <c r="ABS184" s="58"/>
      <c r="ABT184" s="58"/>
      <c r="ABU184" s="58"/>
      <c r="ABV184" s="58"/>
      <c r="ABW184" s="58"/>
      <c r="ABX184" s="58"/>
      <c r="ABY184" s="58"/>
      <c r="ABZ184" s="58"/>
      <c r="ACA184" s="58"/>
      <c r="ACB184" s="58"/>
      <c r="ACC184" s="58"/>
      <c r="ACD184" s="58"/>
      <c r="ACE184" s="58"/>
      <c r="ACF184" s="58"/>
      <c r="ACG184" s="58"/>
      <c r="ACH184" s="58"/>
      <c r="ACI184" s="58"/>
      <c r="ACJ184" s="58"/>
      <c r="ACK184" s="58"/>
      <c r="ACL184" s="58"/>
      <c r="ACM184" s="58"/>
      <c r="ACN184" s="58"/>
      <c r="ACO184" s="58"/>
      <c r="ACP184" s="58"/>
      <c r="ACQ184" s="58"/>
      <c r="ACR184" s="58"/>
      <c r="ACS184" s="58"/>
      <c r="ACT184" s="58"/>
      <c r="ACU184" s="58"/>
      <c r="ACV184" s="58"/>
      <c r="ACW184" s="58"/>
      <c r="ACX184" s="58"/>
      <c r="ACY184" s="58"/>
      <c r="ACZ184" s="58"/>
      <c r="ADA184" s="58"/>
      <c r="ADB184" s="58"/>
      <c r="ADC184" s="58"/>
      <c r="ADD184" s="58"/>
      <c r="ADE184" s="58"/>
      <c r="ADF184" s="58"/>
      <c r="ADG184" s="58"/>
      <c r="ADH184" s="58"/>
      <c r="ADI184" s="58"/>
      <c r="ADJ184" s="58"/>
      <c r="ADK184" s="58"/>
      <c r="ADL184" s="58"/>
      <c r="ADM184" s="58"/>
      <c r="ADN184" s="58"/>
      <c r="ADO184" s="58"/>
      <c r="ADP184" s="58"/>
      <c r="ADQ184" s="58"/>
      <c r="ADR184" s="58"/>
      <c r="ADS184" s="58"/>
      <c r="ADT184" s="58"/>
      <c r="ADU184" s="58"/>
      <c r="ADV184" s="58"/>
      <c r="ADW184" s="58"/>
      <c r="ADX184" s="58"/>
      <c r="ADY184" s="58"/>
      <c r="ADZ184" s="58"/>
      <c r="AEA184" s="58"/>
      <c r="AEB184" s="58"/>
      <c r="AEC184" s="58"/>
      <c r="AED184" s="58"/>
      <c r="AEE184" s="58"/>
      <c r="AEF184" s="58"/>
      <c r="AEG184" s="58"/>
      <c r="AEH184" s="58"/>
      <c r="AEI184" s="58"/>
      <c r="AEJ184" s="58"/>
      <c r="AEK184" s="58"/>
      <c r="AEL184" s="58"/>
      <c r="AEM184" s="58"/>
      <c r="AEN184" s="58"/>
      <c r="AEO184" s="58"/>
      <c r="AEP184" s="58"/>
      <c r="AEQ184" s="58"/>
      <c r="AER184" s="58"/>
      <c r="AES184" s="58"/>
      <c r="AET184" s="58"/>
      <c r="AEU184" s="58"/>
      <c r="AEV184" s="58"/>
      <c r="AEW184" s="58"/>
      <c r="AEX184" s="58"/>
      <c r="AEY184" s="58"/>
      <c r="AEZ184" s="58"/>
      <c r="AFA184" s="58"/>
      <c r="AFB184" s="58"/>
      <c r="AFC184" s="58"/>
      <c r="AFD184" s="58"/>
      <c r="AFE184" s="58"/>
      <c r="AFF184" s="58"/>
      <c r="AFG184" s="58"/>
      <c r="AFH184" s="58"/>
      <c r="AFI184" s="58"/>
      <c r="AFJ184" s="58"/>
      <c r="AFK184" s="58"/>
      <c r="AFL184" s="58"/>
      <c r="AFM184" s="58"/>
      <c r="AFN184" s="58"/>
      <c r="AFO184" s="58"/>
      <c r="AFP184" s="58"/>
      <c r="AFQ184" s="58"/>
      <c r="AFR184" s="58"/>
      <c r="AFS184" s="58"/>
      <c r="AFT184" s="58"/>
      <c r="AFU184" s="58"/>
      <c r="AFV184" s="58"/>
      <c r="AFW184" s="58"/>
      <c r="AFX184" s="58"/>
      <c r="AFY184" s="58"/>
      <c r="AFZ184" s="58"/>
      <c r="AGA184" s="58"/>
      <c r="AGB184" s="58"/>
      <c r="AGC184" s="58"/>
      <c r="AGD184" s="58"/>
      <c r="AGE184" s="58"/>
      <c r="AGF184" s="58"/>
      <c r="AGG184" s="58"/>
      <c r="AGH184" s="58"/>
      <c r="AGI184" s="58"/>
      <c r="AGJ184" s="58"/>
      <c r="AGK184" s="58"/>
      <c r="AGL184" s="58"/>
      <c r="AGM184" s="58"/>
      <c r="AGN184" s="58"/>
      <c r="AGO184" s="58"/>
      <c r="AGP184" s="58"/>
      <c r="AGQ184" s="58"/>
      <c r="AGR184" s="58"/>
      <c r="AGS184" s="58"/>
      <c r="AGT184" s="58"/>
      <c r="AGU184" s="58"/>
      <c r="AGV184" s="58"/>
      <c r="AGW184" s="58"/>
      <c r="AGX184" s="58"/>
      <c r="AGY184" s="58"/>
      <c r="AGZ184" s="58"/>
      <c r="AHA184" s="58"/>
      <c r="AHB184" s="58"/>
      <c r="AHC184" s="58"/>
      <c r="AHD184" s="58"/>
      <c r="AHE184" s="58"/>
      <c r="AHF184" s="58"/>
      <c r="AHG184" s="58"/>
      <c r="AHH184" s="58"/>
      <c r="AHI184" s="58"/>
      <c r="AHJ184" s="58"/>
      <c r="AHK184" s="58"/>
      <c r="AHL184" s="58"/>
      <c r="AHM184" s="58"/>
      <c r="AHN184" s="58"/>
      <c r="AHO184" s="58"/>
      <c r="AHP184" s="58"/>
      <c r="AHQ184" s="58"/>
      <c r="AHR184" s="58"/>
      <c r="AHS184" s="58"/>
      <c r="AHT184" s="58"/>
      <c r="AHU184" s="58"/>
      <c r="AHV184" s="58"/>
      <c r="AHW184" s="58"/>
      <c r="AHX184" s="58"/>
      <c r="AHY184" s="58"/>
      <c r="AHZ184" s="58"/>
      <c r="AIA184" s="58"/>
      <c r="AIB184" s="58"/>
      <c r="AIC184" s="58"/>
      <c r="AID184" s="58"/>
      <c r="AIE184" s="58"/>
      <c r="AIF184" s="58"/>
      <c r="AIG184" s="58"/>
      <c r="AIH184" s="58"/>
      <c r="AII184" s="58"/>
      <c r="AIJ184" s="58"/>
      <c r="AIK184" s="58"/>
      <c r="AIL184" s="58"/>
      <c r="AIM184" s="58"/>
      <c r="AIN184" s="58"/>
      <c r="AIO184" s="58"/>
      <c r="AIP184" s="58"/>
      <c r="AIQ184" s="58"/>
      <c r="AIR184" s="58"/>
      <c r="AIS184" s="58"/>
      <c r="AIT184" s="58"/>
      <c r="AIU184" s="58"/>
      <c r="AIV184" s="58"/>
      <c r="AIW184" s="58"/>
      <c r="AIX184" s="58"/>
      <c r="AIY184" s="58"/>
      <c r="AIZ184" s="58"/>
      <c r="AJA184" s="58"/>
      <c r="AJB184" s="58"/>
      <c r="AJC184" s="58"/>
      <c r="AJD184" s="58"/>
      <c r="AJE184" s="58"/>
      <c r="AJF184" s="58"/>
      <c r="AJG184" s="58"/>
      <c r="AJH184" s="58"/>
      <c r="AJI184" s="58"/>
      <c r="AJJ184" s="58"/>
      <c r="AJK184" s="58"/>
      <c r="AJL184" s="58"/>
      <c r="AJM184" s="58"/>
      <c r="AJN184" s="58"/>
      <c r="AJO184" s="58"/>
      <c r="AJP184" s="58"/>
      <c r="AJQ184" s="58"/>
      <c r="AJR184" s="58"/>
      <c r="AJS184" s="58"/>
      <c r="AJT184" s="58"/>
      <c r="AJU184" s="58"/>
      <c r="AJV184" s="58"/>
      <c r="AJW184" s="58"/>
      <c r="AJX184" s="58"/>
      <c r="AJY184" s="58"/>
      <c r="AJZ184" s="58"/>
      <c r="AKA184" s="58"/>
      <c r="AKB184" s="58"/>
      <c r="AKC184" s="58"/>
      <c r="AKD184" s="58"/>
      <c r="AKE184" s="58"/>
      <c r="AKF184" s="58"/>
      <c r="AKG184" s="58"/>
      <c r="AKH184" s="58"/>
      <c r="AKI184" s="58"/>
      <c r="AKJ184" s="58"/>
      <c r="AKK184" s="58"/>
      <c r="AKL184" s="58"/>
      <c r="AKM184" s="58"/>
      <c r="AKN184" s="58"/>
      <c r="AKO184" s="58"/>
      <c r="AKP184" s="58"/>
      <c r="AKQ184" s="58"/>
      <c r="AKR184" s="58"/>
      <c r="AKS184" s="58"/>
      <c r="AKT184" s="58"/>
      <c r="AKU184" s="58"/>
      <c r="AKV184" s="58"/>
      <c r="AKW184" s="58"/>
      <c r="AKX184" s="58"/>
      <c r="AKY184" s="58"/>
      <c r="AKZ184" s="58"/>
      <c r="ALA184" s="58"/>
      <c r="ALB184" s="58"/>
      <c r="ALC184" s="58"/>
      <c r="ALD184" s="58"/>
      <c r="ALE184" s="58"/>
      <c r="ALF184" s="58"/>
      <c r="ALG184" s="58"/>
      <c r="ALH184" s="58"/>
      <c r="ALI184" s="58"/>
      <c r="ALJ184" s="58"/>
      <c r="ALK184" s="58"/>
      <c r="ALL184" s="58"/>
      <c r="ALM184" s="58"/>
      <c r="ALN184" s="58"/>
      <c r="ALO184" s="58"/>
      <c r="ALP184" s="58"/>
      <c r="ALQ184" s="58"/>
      <c r="ALR184" s="58"/>
      <c r="ALS184" s="58"/>
      <c r="ALT184" s="58"/>
      <c r="ALU184" s="58"/>
      <c r="ALV184" s="58"/>
      <c r="ALW184" s="58"/>
      <c r="ALX184" s="58"/>
      <c r="ALY184" s="58"/>
      <c r="ALZ184" s="58"/>
      <c r="AMA184" s="58"/>
      <c r="AMB184" s="58"/>
      <c r="AMC184" s="58"/>
      <c r="AMD184" s="58"/>
      <c r="AME184" s="58"/>
      <c r="AMF184" s="58"/>
      <c r="AMG184" s="58"/>
      <c r="AMH184" s="58"/>
      <c r="AMI184" s="58"/>
      <c r="AMJ184" s="58"/>
      <c r="AMK184" s="58"/>
      <c r="AML184" s="58"/>
      <c r="AMM184" s="58"/>
      <c r="AMN184" s="58"/>
      <c r="AMO184" s="58"/>
      <c r="AMP184" s="58"/>
      <c r="AMQ184" s="58"/>
      <c r="AMR184" s="58"/>
      <c r="AMS184" s="58"/>
      <c r="AMT184" s="58"/>
      <c r="AMU184" s="58"/>
      <c r="AMV184" s="58"/>
      <c r="AMW184" s="58"/>
      <c r="AMX184" s="58"/>
      <c r="AMY184" s="58"/>
      <c r="AMZ184" s="58"/>
      <c r="ANA184" s="58"/>
      <c r="ANB184" s="58"/>
      <c r="ANC184" s="58"/>
      <c r="AND184" s="58"/>
      <c r="ANE184" s="58"/>
      <c r="ANF184" s="58"/>
      <c r="ANG184" s="58"/>
      <c r="ANH184" s="58"/>
      <c r="ANI184" s="58"/>
      <c r="ANJ184" s="58"/>
      <c r="ANK184" s="58"/>
      <c r="ANL184" s="58"/>
      <c r="ANM184" s="58"/>
      <c r="ANN184" s="58"/>
      <c r="ANO184" s="58"/>
      <c r="ANP184" s="58"/>
      <c r="ANQ184" s="58"/>
      <c r="ANR184" s="58"/>
      <c r="ANS184" s="58"/>
      <c r="ANT184" s="58"/>
      <c r="ANU184" s="58"/>
      <c r="ANV184" s="58"/>
      <c r="ANW184" s="58"/>
      <c r="ANX184" s="58"/>
      <c r="ANY184" s="58"/>
      <c r="ANZ184" s="58"/>
      <c r="AOA184" s="58"/>
      <c r="AOB184" s="58"/>
      <c r="AOC184" s="58"/>
      <c r="AOD184" s="58"/>
      <c r="AOE184" s="58"/>
      <c r="AOF184" s="58"/>
      <c r="AOG184" s="58"/>
      <c r="AOH184" s="58"/>
      <c r="AOI184" s="58"/>
      <c r="AOJ184" s="58"/>
      <c r="AOK184" s="58"/>
      <c r="AOL184" s="58"/>
      <c r="AOM184" s="58"/>
      <c r="AON184" s="58"/>
      <c r="AOO184" s="58"/>
      <c r="AOP184" s="58"/>
      <c r="AOQ184" s="58"/>
      <c r="AOR184" s="58"/>
      <c r="AOS184" s="58"/>
      <c r="AOT184" s="58"/>
      <c r="AOU184" s="58"/>
      <c r="AOV184" s="58"/>
      <c r="AOW184" s="58"/>
      <c r="AOX184" s="58"/>
      <c r="AOY184" s="58"/>
      <c r="AOZ184" s="58"/>
      <c r="APA184" s="58"/>
      <c r="APB184" s="58"/>
      <c r="APC184" s="58"/>
      <c r="APD184" s="58"/>
      <c r="APE184" s="58"/>
      <c r="APF184" s="58"/>
      <c r="APG184" s="58"/>
      <c r="APH184" s="58"/>
      <c r="API184" s="58"/>
      <c r="APJ184" s="58"/>
      <c r="APK184" s="58"/>
      <c r="APL184" s="58"/>
      <c r="APM184" s="58"/>
      <c r="APN184" s="58"/>
      <c r="APO184" s="58"/>
      <c r="APP184" s="58"/>
      <c r="APQ184" s="58"/>
      <c r="APR184" s="58"/>
      <c r="APS184" s="58"/>
      <c r="APT184" s="58"/>
      <c r="APU184" s="58"/>
      <c r="APV184" s="58"/>
      <c r="APW184" s="58"/>
      <c r="APX184" s="58"/>
      <c r="APY184" s="58"/>
      <c r="APZ184" s="58"/>
      <c r="AQA184" s="58"/>
      <c r="AQB184" s="58"/>
      <c r="AQC184" s="58"/>
      <c r="AQD184" s="58"/>
      <c r="AQE184" s="58"/>
      <c r="AQF184" s="58"/>
      <c r="AQG184" s="58"/>
      <c r="AQH184" s="58"/>
      <c r="AQI184" s="58"/>
      <c r="AQJ184" s="58"/>
      <c r="AQK184" s="58"/>
      <c r="AQL184" s="58"/>
      <c r="AQM184" s="58"/>
      <c r="AQN184" s="58"/>
      <c r="AQO184" s="58"/>
      <c r="AQP184" s="58"/>
      <c r="AQQ184" s="58"/>
      <c r="AQR184" s="58"/>
      <c r="AQS184" s="58"/>
      <c r="AQT184" s="58"/>
      <c r="AQU184" s="58"/>
      <c r="AQV184" s="58"/>
      <c r="AQW184" s="58"/>
      <c r="AQX184" s="58"/>
      <c r="AQY184" s="58"/>
      <c r="AQZ184" s="58"/>
      <c r="ARA184" s="58"/>
      <c r="ARB184" s="58"/>
      <c r="ARC184" s="58"/>
      <c r="ARD184" s="58"/>
      <c r="ARE184" s="58"/>
      <c r="ARF184" s="58"/>
      <c r="ARG184" s="58"/>
      <c r="ARH184" s="58"/>
      <c r="ARI184" s="58"/>
      <c r="ARJ184" s="58"/>
      <c r="ARK184" s="58"/>
      <c r="ARL184" s="58"/>
      <c r="ARM184" s="58"/>
      <c r="ARN184" s="58"/>
      <c r="ARO184" s="58"/>
      <c r="ARP184" s="58"/>
      <c r="ARQ184" s="58"/>
      <c r="ARR184" s="58"/>
      <c r="ARS184" s="58"/>
      <c r="ART184" s="58"/>
      <c r="ARU184" s="58"/>
      <c r="ARV184" s="58"/>
      <c r="ARW184" s="58"/>
      <c r="ARX184" s="58"/>
      <c r="ARY184" s="58"/>
      <c r="ARZ184" s="58"/>
      <c r="ASA184" s="58"/>
      <c r="ASB184" s="58"/>
      <c r="ASC184" s="58"/>
      <c r="ASD184" s="58"/>
      <c r="ASE184" s="58"/>
      <c r="ASF184" s="58"/>
      <c r="ASG184" s="58"/>
      <c r="ASH184" s="58"/>
      <c r="ASI184" s="58"/>
      <c r="ASJ184" s="58"/>
      <c r="ASK184" s="58"/>
      <c r="ASL184" s="58"/>
      <c r="ASM184" s="58"/>
      <c r="ASN184" s="58"/>
      <c r="ASO184" s="58"/>
      <c r="ASP184" s="58"/>
      <c r="ASQ184" s="58"/>
      <c r="ASR184" s="58"/>
      <c r="ASS184" s="58"/>
      <c r="AST184" s="58"/>
      <c r="ASU184" s="58"/>
      <c r="ASV184" s="58"/>
      <c r="ASW184" s="58"/>
      <c r="ASX184" s="58"/>
      <c r="ASY184" s="58"/>
      <c r="ASZ184" s="58"/>
      <c r="ATA184" s="58"/>
      <c r="ATB184" s="58"/>
      <c r="ATC184" s="58"/>
      <c r="ATD184" s="58"/>
      <c r="ATE184" s="58"/>
      <c r="ATF184" s="58"/>
      <c r="ATG184" s="58"/>
      <c r="ATH184" s="58"/>
      <c r="ATI184" s="58"/>
      <c r="ATJ184" s="58"/>
      <c r="ATK184" s="58"/>
      <c r="ATL184" s="58"/>
      <c r="ATM184" s="58"/>
      <c r="ATN184" s="58"/>
      <c r="ATO184" s="58"/>
      <c r="ATP184" s="58"/>
      <c r="ATQ184" s="58"/>
      <c r="ATR184" s="58"/>
      <c r="ATS184" s="58"/>
      <c r="ATT184" s="58"/>
      <c r="ATU184" s="58"/>
      <c r="ATV184" s="58"/>
      <c r="ATW184" s="58"/>
      <c r="ATX184" s="58"/>
      <c r="ATY184" s="58"/>
      <c r="ATZ184" s="58"/>
      <c r="AUA184" s="58"/>
      <c r="AUB184" s="58"/>
      <c r="AUC184" s="58"/>
      <c r="AUD184" s="58"/>
      <c r="AUE184" s="58"/>
      <c r="AUF184" s="58"/>
      <c r="AUG184" s="58"/>
      <c r="AUH184" s="58"/>
      <c r="AUI184" s="58"/>
      <c r="AUJ184" s="58"/>
      <c r="AUK184" s="58"/>
      <c r="AUL184" s="58"/>
      <c r="AUM184" s="58"/>
      <c r="AUN184" s="58"/>
      <c r="AUO184" s="58"/>
      <c r="AUP184" s="58"/>
      <c r="AUQ184" s="58"/>
      <c r="AUR184" s="58"/>
      <c r="AUS184" s="58"/>
      <c r="AUT184" s="58"/>
      <c r="AUU184" s="58"/>
      <c r="AUV184" s="58"/>
      <c r="AUW184" s="58"/>
      <c r="AUX184" s="58"/>
      <c r="AUY184" s="58"/>
      <c r="AUZ184" s="58"/>
      <c r="AVA184" s="58"/>
      <c r="AVB184" s="58"/>
      <c r="AVC184" s="58"/>
      <c r="AVD184" s="58"/>
      <c r="AVE184" s="58"/>
      <c r="AVF184" s="58"/>
      <c r="AVG184" s="58"/>
      <c r="AVH184" s="58"/>
      <c r="AVI184" s="58"/>
      <c r="AVJ184" s="58"/>
      <c r="AVK184" s="58"/>
      <c r="AVL184" s="58"/>
      <c r="AVM184" s="58"/>
      <c r="AVN184" s="58"/>
      <c r="AVO184" s="58"/>
      <c r="AVP184" s="58"/>
      <c r="AVQ184" s="58"/>
      <c r="AVR184" s="58"/>
      <c r="AVS184" s="58"/>
      <c r="AVT184" s="58"/>
      <c r="AVU184" s="58"/>
      <c r="AVV184" s="58"/>
      <c r="AVW184" s="58"/>
      <c r="AVX184" s="58"/>
      <c r="AVY184" s="58"/>
      <c r="AVZ184" s="58"/>
      <c r="AWA184" s="58"/>
      <c r="AWB184" s="58"/>
      <c r="AWC184" s="58"/>
      <c r="AWD184" s="58"/>
      <c r="AWE184" s="58"/>
      <c r="AWF184" s="58"/>
      <c r="AWG184" s="58"/>
      <c r="AWH184" s="58"/>
      <c r="AWI184" s="58"/>
      <c r="AWJ184" s="58"/>
      <c r="AWK184" s="58"/>
      <c r="AWL184" s="58"/>
      <c r="AWM184" s="58"/>
      <c r="AWN184" s="58"/>
      <c r="AWO184" s="58"/>
      <c r="AWP184" s="58"/>
      <c r="AWQ184" s="58"/>
      <c r="AWR184" s="58"/>
      <c r="AWS184" s="58"/>
      <c r="AWT184" s="58"/>
      <c r="AWU184" s="58"/>
      <c r="AWV184" s="58"/>
      <c r="AWW184" s="58"/>
      <c r="AWX184" s="58"/>
      <c r="AWY184" s="58"/>
      <c r="AWZ184" s="58"/>
      <c r="AXA184" s="58"/>
      <c r="AXB184" s="58"/>
      <c r="AXC184" s="58"/>
      <c r="AXD184" s="58"/>
      <c r="AXE184" s="58"/>
      <c r="AXF184" s="58"/>
      <c r="AXG184" s="58"/>
      <c r="AXH184" s="58"/>
      <c r="AXI184" s="58"/>
      <c r="AXJ184" s="58"/>
      <c r="AXK184" s="58"/>
      <c r="AXL184" s="58"/>
      <c r="AXM184" s="58"/>
      <c r="AXN184" s="58"/>
      <c r="AXO184" s="58"/>
      <c r="AXP184" s="58"/>
      <c r="AXQ184" s="58"/>
      <c r="AXR184" s="58"/>
      <c r="AXS184" s="58"/>
      <c r="AXT184" s="58"/>
      <c r="AXU184" s="58"/>
      <c r="AXV184" s="58"/>
      <c r="AXW184" s="58"/>
      <c r="AXX184" s="58"/>
      <c r="AXY184" s="58"/>
      <c r="AXZ184" s="58"/>
      <c r="AYA184" s="58"/>
      <c r="AYB184" s="58"/>
      <c r="AYC184" s="58"/>
      <c r="AYD184" s="58"/>
      <c r="AYE184" s="58"/>
      <c r="AYF184" s="58"/>
      <c r="AYG184" s="58"/>
      <c r="AYH184" s="58"/>
      <c r="AYI184" s="58"/>
      <c r="AYJ184" s="58"/>
      <c r="AYK184" s="58"/>
      <c r="AYL184" s="58"/>
      <c r="AYM184" s="58"/>
      <c r="AYN184" s="58"/>
      <c r="AYO184" s="58"/>
      <c r="AYP184" s="58"/>
      <c r="AYQ184" s="58"/>
      <c r="AYR184" s="58"/>
      <c r="AYS184" s="58"/>
      <c r="AYT184" s="58"/>
      <c r="AYU184" s="58"/>
      <c r="AYV184" s="58"/>
      <c r="AYW184" s="58"/>
      <c r="AYX184" s="58"/>
      <c r="AYY184" s="58"/>
      <c r="AYZ184" s="58"/>
      <c r="AZA184" s="58"/>
      <c r="AZB184" s="58"/>
      <c r="AZC184" s="58"/>
      <c r="AZD184" s="58"/>
      <c r="AZE184" s="58"/>
      <c r="AZF184" s="58"/>
      <c r="AZG184" s="58"/>
      <c r="AZH184" s="58"/>
      <c r="AZI184" s="58"/>
      <c r="AZJ184" s="58"/>
      <c r="AZK184" s="58"/>
      <c r="AZL184" s="58"/>
      <c r="AZM184" s="58"/>
      <c r="AZN184" s="58"/>
      <c r="AZO184" s="58"/>
      <c r="AZP184" s="58"/>
      <c r="AZQ184" s="58"/>
      <c r="AZR184" s="58"/>
      <c r="AZS184" s="58"/>
      <c r="AZT184" s="58"/>
      <c r="AZU184" s="58"/>
      <c r="AZV184" s="58"/>
      <c r="AZW184" s="58"/>
      <c r="AZX184" s="58"/>
      <c r="AZY184" s="58"/>
      <c r="AZZ184" s="58"/>
      <c r="BAA184" s="58"/>
      <c r="BAB184" s="58"/>
      <c r="BAC184" s="58"/>
      <c r="BAD184" s="58"/>
      <c r="BAE184" s="58"/>
      <c r="BAF184" s="58"/>
      <c r="BAG184" s="58"/>
      <c r="BAH184" s="58"/>
      <c r="BAI184" s="58"/>
      <c r="BAJ184" s="58"/>
      <c r="BAK184" s="58"/>
      <c r="BAL184" s="58"/>
      <c r="BAM184" s="58"/>
      <c r="BAN184" s="58"/>
      <c r="BAO184" s="58"/>
      <c r="BAP184" s="58"/>
      <c r="BAQ184" s="58"/>
      <c r="BAR184" s="58"/>
      <c r="BAS184" s="58"/>
      <c r="BAT184" s="58"/>
      <c r="BAU184" s="58"/>
      <c r="BAV184" s="58"/>
      <c r="BAW184" s="58"/>
      <c r="BAX184" s="58"/>
      <c r="BAY184" s="58"/>
      <c r="BAZ184" s="58"/>
      <c r="BBA184" s="58"/>
      <c r="BBB184" s="58"/>
      <c r="BBC184" s="58"/>
      <c r="BBD184" s="58"/>
      <c r="BBE184" s="58"/>
      <c r="BBF184" s="58"/>
      <c r="BBG184" s="58"/>
      <c r="BBH184" s="58"/>
      <c r="BBI184" s="58"/>
      <c r="BBJ184" s="58"/>
      <c r="BBK184" s="58"/>
      <c r="BBL184" s="58"/>
      <c r="BBM184" s="58"/>
      <c r="BBN184" s="58"/>
      <c r="BBO184" s="58"/>
      <c r="BBP184" s="58"/>
      <c r="BBQ184" s="58"/>
      <c r="BBR184" s="58"/>
      <c r="BBS184" s="58"/>
      <c r="BBT184" s="58"/>
      <c r="BBU184" s="58"/>
      <c r="BBV184" s="58"/>
      <c r="BBW184" s="58"/>
      <c r="BBX184" s="58"/>
      <c r="BBY184" s="58"/>
      <c r="BBZ184" s="58"/>
      <c r="BCA184" s="58"/>
      <c r="BCB184" s="58"/>
      <c r="BCC184" s="58"/>
      <c r="BCD184" s="58"/>
      <c r="BCE184" s="58"/>
      <c r="BCF184" s="58"/>
      <c r="BCG184" s="58"/>
      <c r="BCH184" s="58"/>
      <c r="BCI184" s="58"/>
      <c r="BCJ184" s="58"/>
      <c r="BCK184" s="58"/>
      <c r="BCL184" s="58"/>
      <c r="BCM184" s="58"/>
      <c r="BCN184" s="58"/>
      <c r="BCO184" s="58"/>
      <c r="BCP184" s="58"/>
      <c r="BCQ184" s="58"/>
      <c r="BCR184" s="58"/>
      <c r="BCS184" s="58"/>
      <c r="BCT184" s="58"/>
      <c r="BCU184" s="58"/>
      <c r="BCV184" s="58"/>
      <c r="BCW184" s="58"/>
      <c r="BCX184" s="58"/>
      <c r="BCY184" s="58"/>
      <c r="BCZ184" s="58"/>
      <c r="BDA184" s="58"/>
      <c r="BDB184" s="58"/>
      <c r="BDC184" s="58"/>
      <c r="BDD184" s="58"/>
      <c r="BDE184" s="58"/>
      <c r="BDF184" s="58"/>
      <c r="BDG184" s="58"/>
      <c r="BDH184" s="58"/>
      <c r="BDI184" s="58"/>
      <c r="BDJ184" s="58"/>
      <c r="BDK184" s="58"/>
      <c r="BDL184" s="58"/>
      <c r="BDM184" s="58"/>
      <c r="BDN184" s="58"/>
      <c r="BDO184" s="58"/>
      <c r="BDP184" s="58"/>
      <c r="BDQ184" s="58"/>
      <c r="BDR184" s="58"/>
      <c r="BDS184" s="58"/>
      <c r="BDT184" s="58"/>
      <c r="BDU184" s="58"/>
      <c r="BDV184" s="58"/>
      <c r="BDW184" s="58"/>
      <c r="BDX184" s="58"/>
      <c r="BDY184" s="58"/>
      <c r="BDZ184" s="58"/>
      <c r="BEA184" s="58"/>
      <c r="BEB184" s="58"/>
      <c r="BEC184" s="58"/>
      <c r="BED184" s="58"/>
      <c r="BEE184" s="58"/>
      <c r="BEF184" s="58"/>
      <c r="BEG184" s="58"/>
      <c r="BEH184" s="58"/>
      <c r="BEI184" s="58"/>
      <c r="BEJ184" s="58"/>
      <c r="BEK184" s="58"/>
      <c r="BEL184" s="58"/>
      <c r="BEM184" s="58"/>
      <c r="BEN184" s="58"/>
      <c r="BEO184" s="58"/>
      <c r="BEP184" s="58"/>
      <c r="BEQ184" s="58"/>
      <c r="BER184" s="58"/>
      <c r="BES184" s="58"/>
      <c r="BET184" s="58"/>
      <c r="BEU184" s="58"/>
      <c r="BEV184" s="58"/>
      <c r="BEW184" s="58"/>
      <c r="BEX184" s="58"/>
      <c r="BEY184" s="58"/>
      <c r="BEZ184" s="58"/>
      <c r="BFA184" s="58"/>
      <c r="BFB184" s="58"/>
      <c r="BFC184" s="58"/>
      <c r="BFD184" s="58"/>
      <c r="BFE184" s="58"/>
      <c r="BFF184" s="58"/>
      <c r="BFG184" s="58"/>
      <c r="BFH184" s="58"/>
    </row>
    <row r="185" spans="1:1516" s="56" customFormat="1" ht="13.5">
      <c r="A185" s="109"/>
      <c r="B185" s="195" t="s">
        <v>62</v>
      </c>
      <c r="C185" s="290"/>
      <c r="D185" s="290"/>
      <c r="E185" s="336">
        <f>E183+E184</f>
        <v>2</v>
      </c>
      <c r="F185" s="337"/>
      <c r="G185" s="114"/>
      <c r="H185" s="336">
        <f>H183+H184</f>
        <v>2</v>
      </c>
      <c r="I185" s="337"/>
      <c r="J185" s="109"/>
      <c r="K185" s="336">
        <f>K183+K184</f>
        <v>2</v>
      </c>
      <c r="L185" s="337"/>
      <c r="M185" s="109"/>
      <c r="N185" s="336">
        <f>N183+N184</f>
        <v>2</v>
      </c>
      <c r="O185" s="337"/>
      <c r="P185" s="110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DT185" s="58"/>
      <c r="DU185" s="58"/>
      <c r="DV185" s="58"/>
      <c r="DW185" s="58"/>
      <c r="DX185" s="58"/>
      <c r="DY185" s="58"/>
      <c r="DZ185" s="58"/>
      <c r="EA185" s="58"/>
      <c r="EB185" s="58"/>
      <c r="EC185" s="58"/>
      <c r="ED185" s="58"/>
      <c r="EE185" s="58"/>
      <c r="EF185" s="58"/>
      <c r="EG185" s="58"/>
      <c r="EH185" s="58"/>
      <c r="EI185" s="58"/>
      <c r="EJ185" s="58"/>
      <c r="EK185" s="58"/>
      <c r="EL185" s="58"/>
      <c r="EM185" s="58"/>
      <c r="EN185" s="58"/>
      <c r="EO185" s="58"/>
      <c r="EP185" s="58"/>
      <c r="EQ185" s="58"/>
      <c r="ER185" s="58"/>
      <c r="ES185" s="58"/>
      <c r="ET185" s="58"/>
      <c r="EU185" s="58"/>
      <c r="EV185" s="58"/>
      <c r="EW185" s="58"/>
      <c r="EX185" s="58"/>
      <c r="EY185" s="58"/>
      <c r="EZ185" s="58"/>
      <c r="FA185" s="58"/>
      <c r="FB185" s="58"/>
      <c r="FC185" s="58"/>
      <c r="FD185" s="58"/>
      <c r="FE185" s="58"/>
      <c r="FF185" s="58"/>
      <c r="FG185" s="58"/>
      <c r="FH185" s="58"/>
      <c r="FI185" s="58"/>
      <c r="FJ185" s="58"/>
      <c r="FK185" s="58"/>
      <c r="FL185" s="58"/>
      <c r="FM185" s="58"/>
      <c r="FN185" s="58"/>
      <c r="FO185" s="58"/>
      <c r="FP185" s="58"/>
      <c r="FQ185" s="58"/>
      <c r="FR185" s="58"/>
      <c r="FS185" s="58"/>
      <c r="FT185" s="58"/>
      <c r="FU185" s="58"/>
      <c r="FV185" s="58"/>
      <c r="FW185" s="58"/>
      <c r="FX185" s="58"/>
      <c r="FY185" s="58"/>
      <c r="FZ185" s="58"/>
      <c r="GA185" s="58"/>
      <c r="GB185" s="58"/>
      <c r="GC185" s="58"/>
      <c r="GD185" s="58"/>
      <c r="GE185" s="58"/>
      <c r="GF185" s="58"/>
      <c r="GG185" s="58"/>
      <c r="GH185" s="58"/>
      <c r="GI185" s="58"/>
      <c r="GJ185" s="58"/>
      <c r="GK185" s="58"/>
      <c r="GL185" s="58"/>
      <c r="GM185" s="58"/>
      <c r="GN185" s="58"/>
      <c r="GO185" s="58"/>
      <c r="GP185" s="58"/>
      <c r="GQ185" s="58"/>
      <c r="GR185" s="58"/>
      <c r="GS185" s="58"/>
      <c r="GT185" s="58"/>
      <c r="GU185" s="58"/>
      <c r="GV185" s="58"/>
      <c r="GW185" s="58"/>
      <c r="GX185" s="58"/>
      <c r="GY185" s="58"/>
      <c r="GZ185" s="58"/>
      <c r="HA185" s="58"/>
      <c r="HB185" s="58"/>
      <c r="HC185" s="58"/>
      <c r="HD185" s="58"/>
      <c r="HE185" s="58"/>
      <c r="HF185" s="58"/>
      <c r="HG185" s="58"/>
      <c r="HH185" s="58"/>
      <c r="HI185" s="58"/>
      <c r="HJ185" s="58"/>
      <c r="HK185" s="58"/>
      <c r="HL185" s="58"/>
      <c r="HM185" s="58"/>
      <c r="HN185" s="58"/>
      <c r="HO185" s="58"/>
      <c r="HP185" s="58"/>
      <c r="HQ185" s="58"/>
      <c r="HR185" s="58"/>
      <c r="HS185" s="58"/>
      <c r="HT185" s="58"/>
      <c r="HU185" s="58"/>
      <c r="HV185" s="58"/>
      <c r="HW185" s="58"/>
      <c r="HX185" s="58"/>
      <c r="HY185" s="58"/>
      <c r="HZ185" s="58"/>
      <c r="IA185" s="58"/>
      <c r="IB185" s="58"/>
      <c r="IC185" s="58"/>
      <c r="ID185" s="58"/>
      <c r="IE185" s="58"/>
      <c r="IF185" s="58"/>
      <c r="IG185" s="58"/>
      <c r="IH185" s="58"/>
      <c r="II185" s="58"/>
      <c r="IJ185" s="58"/>
      <c r="IK185" s="58"/>
      <c r="IL185" s="58"/>
      <c r="IM185" s="58"/>
      <c r="IN185" s="58"/>
      <c r="IO185" s="58"/>
      <c r="IP185" s="58"/>
      <c r="IQ185" s="58"/>
      <c r="IR185" s="58"/>
      <c r="IS185" s="58"/>
      <c r="IT185" s="58"/>
      <c r="IU185" s="58"/>
      <c r="IV185" s="58"/>
      <c r="IW185" s="58"/>
      <c r="IX185" s="58"/>
      <c r="IY185" s="58"/>
      <c r="IZ185" s="58"/>
      <c r="JA185" s="58"/>
      <c r="JB185" s="58"/>
      <c r="JC185" s="58"/>
      <c r="JD185" s="58"/>
      <c r="JE185" s="58"/>
      <c r="JF185" s="58"/>
      <c r="JG185" s="58"/>
      <c r="JH185" s="58"/>
      <c r="JI185" s="58"/>
      <c r="JJ185" s="58"/>
      <c r="JK185" s="58"/>
      <c r="JL185" s="58"/>
      <c r="JM185" s="58"/>
      <c r="JN185" s="58"/>
      <c r="JO185" s="58"/>
      <c r="JP185" s="58"/>
      <c r="JQ185" s="58"/>
      <c r="JR185" s="58"/>
      <c r="JS185" s="58"/>
      <c r="JT185" s="58"/>
      <c r="JU185" s="58"/>
      <c r="JV185" s="58"/>
      <c r="JW185" s="58"/>
      <c r="JX185" s="58"/>
      <c r="JY185" s="58"/>
      <c r="JZ185" s="58"/>
      <c r="KA185" s="58"/>
      <c r="KB185" s="58"/>
      <c r="KC185" s="58"/>
      <c r="KD185" s="58"/>
      <c r="KE185" s="58"/>
      <c r="KF185" s="58"/>
      <c r="KG185" s="58"/>
      <c r="KH185" s="58"/>
      <c r="KI185" s="58"/>
      <c r="KJ185" s="58"/>
      <c r="KK185" s="58"/>
      <c r="KL185" s="58"/>
      <c r="KM185" s="58"/>
      <c r="KN185" s="58"/>
      <c r="KO185" s="58"/>
      <c r="KP185" s="58"/>
      <c r="KQ185" s="58"/>
      <c r="KR185" s="58"/>
      <c r="KS185" s="58"/>
      <c r="KT185" s="58"/>
      <c r="KU185" s="58"/>
      <c r="KV185" s="58"/>
      <c r="KW185" s="58"/>
      <c r="KX185" s="58"/>
      <c r="KY185" s="58"/>
      <c r="KZ185" s="58"/>
      <c r="LA185" s="58"/>
      <c r="LB185" s="58"/>
      <c r="LC185" s="58"/>
      <c r="LD185" s="58"/>
      <c r="LE185" s="58"/>
      <c r="LF185" s="58"/>
      <c r="LG185" s="58"/>
      <c r="LH185" s="58"/>
      <c r="LI185" s="58"/>
      <c r="LJ185" s="58"/>
      <c r="LK185" s="58"/>
      <c r="LL185" s="58"/>
      <c r="LM185" s="58"/>
      <c r="LN185" s="58"/>
      <c r="LO185" s="58"/>
      <c r="LP185" s="58"/>
      <c r="LQ185" s="58"/>
      <c r="LR185" s="58"/>
      <c r="LS185" s="58"/>
      <c r="LT185" s="58"/>
      <c r="LU185" s="58"/>
      <c r="LV185" s="58"/>
      <c r="LW185" s="58"/>
      <c r="LX185" s="58"/>
      <c r="LY185" s="58"/>
      <c r="LZ185" s="58"/>
      <c r="MA185" s="58"/>
      <c r="MB185" s="58"/>
      <c r="MC185" s="58"/>
      <c r="MD185" s="58"/>
      <c r="ME185" s="58"/>
      <c r="MF185" s="58"/>
      <c r="MG185" s="58"/>
      <c r="MH185" s="58"/>
      <c r="MI185" s="58"/>
      <c r="MJ185" s="58"/>
      <c r="MK185" s="58"/>
      <c r="ML185" s="58"/>
      <c r="MM185" s="58"/>
      <c r="MN185" s="58"/>
      <c r="MO185" s="58"/>
      <c r="MP185" s="58"/>
      <c r="MQ185" s="58"/>
      <c r="MR185" s="58"/>
      <c r="MS185" s="58"/>
      <c r="MT185" s="58"/>
      <c r="MU185" s="58"/>
      <c r="MV185" s="58"/>
      <c r="MW185" s="58"/>
      <c r="MX185" s="58"/>
      <c r="MY185" s="58"/>
      <c r="MZ185" s="58"/>
      <c r="NA185" s="58"/>
      <c r="NB185" s="58"/>
      <c r="NC185" s="58"/>
      <c r="ND185" s="58"/>
      <c r="NE185" s="58"/>
      <c r="NF185" s="58"/>
      <c r="NG185" s="58"/>
      <c r="NH185" s="58"/>
      <c r="NI185" s="58"/>
      <c r="NJ185" s="58"/>
      <c r="NK185" s="58"/>
      <c r="NL185" s="58"/>
      <c r="NM185" s="58"/>
      <c r="NN185" s="58"/>
      <c r="NO185" s="58"/>
      <c r="NP185" s="58"/>
      <c r="NQ185" s="58"/>
      <c r="NR185" s="58"/>
      <c r="NS185" s="58"/>
      <c r="NT185" s="58"/>
      <c r="NU185" s="58"/>
      <c r="NV185" s="58"/>
      <c r="NW185" s="58"/>
      <c r="NX185" s="58"/>
      <c r="NY185" s="58"/>
      <c r="NZ185" s="58"/>
      <c r="OA185" s="58"/>
      <c r="OB185" s="58"/>
      <c r="OC185" s="58"/>
      <c r="OD185" s="58"/>
      <c r="OE185" s="58"/>
      <c r="OF185" s="58"/>
      <c r="OG185" s="58"/>
      <c r="OH185" s="58"/>
      <c r="OI185" s="58"/>
      <c r="OJ185" s="58"/>
      <c r="OK185" s="58"/>
      <c r="OL185" s="58"/>
      <c r="OM185" s="58"/>
      <c r="ON185" s="58"/>
      <c r="OO185" s="58"/>
      <c r="OP185" s="58"/>
      <c r="OQ185" s="58"/>
      <c r="OR185" s="58"/>
      <c r="OS185" s="58"/>
      <c r="OT185" s="58"/>
      <c r="OU185" s="58"/>
      <c r="OV185" s="58"/>
      <c r="OW185" s="58"/>
      <c r="OX185" s="58"/>
      <c r="OY185" s="58"/>
      <c r="OZ185" s="58"/>
      <c r="PA185" s="58"/>
      <c r="PB185" s="58"/>
      <c r="PC185" s="58"/>
      <c r="PD185" s="58"/>
      <c r="PE185" s="58"/>
      <c r="PF185" s="58"/>
      <c r="PG185" s="58"/>
      <c r="PH185" s="58"/>
      <c r="PI185" s="58"/>
      <c r="PJ185" s="58"/>
      <c r="PK185" s="58"/>
      <c r="PL185" s="58"/>
      <c r="PM185" s="58"/>
      <c r="PN185" s="58"/>
      <c r="PO185" s="58"/>
      <c r="PP185" s="58"/>
      <c r="PQ185" s="58"/>
      <c r="PR185" s="58"/>
      <c r="PS185" s="58"/>
      <c r="PT185" s="58"/>
      <c r="PU185" s="58"/>
      <c r="PV185" s="58"/>
      <c r="PW185" s="58"/>
      <c r="PX185" s="58"/>
      <c r="PY185" s="58"/>
      <c r="PZ185" s="58"/>
      <c r="QA185" s="58"/>
      <c r="QB185" s="58"/>
      <c r="QC185" s="58"/>
      <c r="QD185" s="58"/>
      <c r="QE185" s="58"/>
      <c r="QF185" s="58"/>
      <c r="QG185" s="58"/>
      <c r="QH185" s="58"/>
      <c r="QI185" s="58"/>
      <c r="QJ185" s="58"/>
      <c r="QK185" s="58"/>
      <c r="QL185" s="58"/>
      <c r="QM185" s="58"/>
      <c r="QN185" s="58"/>
      <c r="QO185" s="58"/>
      <c r="QP185" s="58"/>
      <c r="QQ185" s="58"/>
      <c r="QR185" s="58"/>
      <c r="QS185" s="58"/>
      <c r="QT185" s="58"/>
      <c r="QU185" s="58"/>
      <c r="QV185" s="58"/>
      <c r="QW185" s="58"/>
      <c r="QX185" s="58"/>
      <c r="QY185" s="58"/>
      <c r="QZ185" s="58"/>
      <c r="RA185" s="58"/>
      <c r="RB185" s="58"/>
      <c r="RC185" s="58"/>
      <c r="RD185" s="58"/>
      <c r="RE185" s="58"/>
      <c r="RF185" s="58"/>
      <c r="RG185" s="58"/>
      <c r="RH185" s="58"/>
      <c r="RI185" s="58"/>
      <c r="RJ185" s="58"/>
      <c r="RK185" s="58"/>
      <c r="RL185" s="58"/>
      <c r="RM185" s="58"/>
      <c r="RN185" s="58"/>
      <c r="RO185" s="58"/>
      <c r="RP185" s="58"/>
      <c r="RQ185" s="58"/>
      <c r="RR185" s="58"/>
      <c r="RS185" s="58"/>
      <c r="RT185" s="58"/>
      <c r="RU185" s="58"/>
      <c r="RV185" s="58"/>
      <c r="RW185" s="58"/>
      <c r="RX185" s="58"/>
      <c r="RY185" s="58"/>
      <c r="RZ185" s="58"/>
      <c r="SA185" s="58"/>
      <c r="SB185" s="58"/>
      <c r="SC185" s="58"/>
      <c r="SD185" s="58"/>
      <c r="SE185" s="58"/>
      <c r="SF185" s="58"/>
      <c r="SG185" s="58"/>
      <c r="SH185" s="58"/>
      <c r="SI185" s="58"/>
      <c r="SJ185" s="58"/>
      <c r="SK185" s="58"/>
      <c r="SL185" s="58"/>
      <c r="SM185" s="58"/>
      <c r="SN185" s="58"/>
      <c r="SO185" s="58"/>
      <c r="SP185" s="58"/>
      <c r="SQ185" s="58"/>
      <c r="SR185" s="58"/>
      <c r="SS185" s="58"/>
      <c r="ST185" s="58"/>
      <c r="SU185" s="58"/>
      <c r="SV185" s="58"/>
      <c r="SW185" s="58"/>
      <c r="SX185" s="58"/>
      <c r="SY185" s="58"/>
      <c r="SZ185" s="58"/>
      <c r="TA185" s="58"/>
      <c r="TB185" s="58"/>
      <c r="TC185" s="58"/>
      <c r="TD185" s="58"/>
      <c r="TE185" s="58"/>
      <c r="TF185" s="58"/>
      <c r="TG185" s="58"/>
      <c r="TH185" s="58"/>
      <c r="TI185" s="58"/>
      <c r="TJ185" s="58"/>
      <c r="TK185" s="58"/>
      <c r="TL185" s="58"/>
      <c r="TM185" s="58"/>
      <c r="TN185" s="58"/>
      <c r="TO185" s="58"/>
      <c r="TP185" s="58"/>
      <c r="TQ185" s="58"/>
      <c r="TR185" s="58"/>
      <c r="TS185" s="58"/>
      <c r="TT185" s="58"/>
      <c r="TU185" s="58"/>
      <c r="TV185" s="58"/>
      <c r="TW185" s="58"/>
      <c r="TX185" s="58"/>
      <c r="TY185" s="58"/>
      <c r="TZ185" s="58"/>
      <c r="UA185" s="58"/>
      <c r="UB185" s="58"/>
      <c r="UC185" s="58"/>
      <c r="UD185" s="58"/>
      <c r="UE185" s="58"/>
      <c r="UF185" s="58"/>
      <c r="UG185" s="58"/>
      <c r="UH185" s="58"/>
      <c r="UI185" s="58"/>
      <c r="UJ185" s="58"/>
      <c r="UK185" s="58"/>
      <c r="UL185" s="58"/>
      <c r="UM185" s="58"/>
      <c r="UN185" s="58"/>
      <c r="UO185" s="58"/>
      <c r="UP185" s="58"/>
      <c r="UQ185" s="58"/>
      <c r="UR185" s="58"/>
      <c r="US185" s="58"/>
      <c r="UT185" s="58"/>
      <c r="UU185" s="58"/>
      <c r="UV185" s="58"/>
      <c r="UW185" s="58"/>
      <c r="UX185" s="58"/>
      <c r="UY185" s="58"/>
      <c r="UZ185" s="58"/>
      <c r="VA185" s="58"/>
      <c r="VB185" s="58"/>
      <c r="VC185" s="58"/>
      <c r="VD185" s="58"/>
      <c r="VE185" s="58"/>
      <c r="VF185" s="58"/>
      <c r="VG185" s="58"/>
      <c r="VH185" s="58"/>
      <c r="VI185" s="58"/>
      <c r="VJ185" s="58"/>
      <c r="VK185" s="58"/>
      <c r="VL185" s="58"/>
      <c r="VM185" s="58"/>
      <c r="VN185" s="58"/>
      <c r="VO185" s="58"/>
      <c r="VP185" s="58"/>
      <c r="VQ185" s="58"/>
      <c r="VR185" s="58"/>
      <c r="VS185" s="58"/>
      <c r="VT185" s="58"/>
      <c r="VU185" s="58"/>
      <c r="VV185" s="58"/>
      <c r="VW185" s="58"/>
      <c r="VX185" s="58"/>
      <c r="VY185" s="58"/>
      <c r="VZ185" s="58"/>
      <c r="WA185" s="58"/>
      <c r="WB185" s="58"/>
      <c r="WC185" s="58"/>
      <c r="WD185" s="58"/>
      <c r="WE185" s="58"/>
      <c r="WF185" s="58"/>
      <c r="WG185" s="58"/>
      <c r="WH185" s="58"/>
      <c r="WI185" s="58"/>
      <c r="WJ185" s="58"/>
      <c r="WK185" s="58"/>
      <c r="WL185" s="58"/>
      <c r="WM185" s="58"/>
      <c r="WN185" s="58"/>
      <c r="WO185" s="58"/>
      <c r="WP185" s="58"/>
      <c r="WQ185" s="58"/>
      <c r="WR185" s="58"/>
      <c r="WS185" s="58"/>
      <c r="WT185" s="58"/>
      <c r="WU185" s="58"/>
      <c r="WV185" s="58"/>
      <c r="WW185" s="58"/>
      <c r="WX185" s="58"/>
      <c r="WY185" s="58"/>
      <c r="WZ185" s="58"/>
      <c r="XA185" s="58"/>
      <c r="XB185" s="58"/>
      <c r="XC185" s="58"/>
      <c r="XD185" s="58"/>
      <c r="XE185" s="58"/>
      <c r="XF185" s="58"/>
      <c r="XG185" s="58"/>
      <c r="XH185" s="58"/>
      <c r="XI185" s="58"/>
      <c r="XJ185" s="58"/>
      <c r="XK185" s="58"/>
      <c r="XL185" s="58"/>
      <c r="XM185" s="58"/>
      <c r="XN185" s="58"/>
      <c r="XO185" s="58"/>
      <c r="XP185" s="58"/>
      <c r="XQ185" s="58"/>
      <c r="XR185" s="58"/>
      <c r="XS185" s="58"/>
      <c r="XT185" s="58"/>
      <c r="XU185" s="58"/>
      <c r="XV185" s="58"/>
      <c r="XW185" s="58"/>
      <c r="XX185" s="58"/>
      <c r="XY185" s="58"/>
      <c r="XZ185" s="58"/>
      <c r="YA185" s="58"/>
      <c r="YB185" s="58"/>
      <c r="YC185" s="58"/>
      <c r="YD185" s="58"/>
      <c r="YE185" s="58"/>
      <c r="YF185" s="58"/>
      <c r="YG185" s="58"/>
      <c r="YH185" s="58"/>
      <c r="YI185" s="58"/>
      <c r="YJ185" s="58"/>
      <c r="YK185" s="58"/>
      <c r="YL185" s="58"/>
      <c r="YM185" s="58"/>
      <c r="YN185" s="58"/>
      <c r="YO185" s="58"/>
      <c r="YP185" s="58"/>
      <c r="YQ185" s="58"/>
      <c r="YR185" s="58"/>
      <c r="YS185" s="58"/>
      <c r="YT185" s="58"/>
      <c r="YU185" s="58"/>
      <c r="YV185" s="58"/>
      <c r="YW185" s="58"/>
      <c r="YX185" s="58"/>
      <c r="YY185" s="58"/>
      <c r="YZ185" s="58"/>
      <c r="ZA185" s="58"/>
      <c r="ZB185" s="58"/>
      <c r="ZC185" s="58"/>
      <c r="ZD185" s="58"/>
      <c r="ZE185" s="58"/>
      <c r="ZF185" s="58"/>
      <c r="ZG185" s="58"/>
      <c r="ZH185" s="58"/>
      <c r="ZI185" s="58"/>
      <c r="ZJ185" s="58"/>
      <c r="ZK185" s="58"/>
      <c r="ZL185" s="58"/>
      <c r="ZM185" s="58"/>
      <c r="ZN185" s="58"/>
      <c r="ZO185" s="58"/>
      <c r="ZP185" s="58"/>
      <c r="ZQ185" s="58"/>
      <c r="ZR185" s="58"/>
      <c r="ZS185" s="58"/>
      <c r="ZT185" s="58"/>
      <c r="ZU185" s="58"/>
      <c r="ZV185" s="58"/>
      <c r="ZW185" s="58"/>
      <c r="ZX185" s="58"/>
      <c r="ZY185" s="58"/>
      <c r="ZZ185" s="58"/>
      <c r="AAA185" s="58"/>
      <c r="AAB185" s="58"/>
      <c r="AAC185" s="58"/>
      <c r="AAD185" s="58"/>
      <c r="AAE185" s="58"/>
      <c r="AAF185" s="58"/>
      <c r="AAG185" s="58"/>
      <c r="AAH185" s="58"/>
      <c r="AAI185" s="58"/>
      <c r="AAJ185" s="58"/>
      <c r="AAK185" s="58"/>
      <c r="AAL185" s="58"/>
      <c r="AAM185" s="58"/>
      <c r="AAN185" s="58"/>
      <c r="AAO185" s="58"/>
      <c r="AAP185" s="58"/>
      <c r="AAQ185" s="58"/>
      <c r="AAR185" s="58"/>
      <c r="AAS185" s="58"/>
      <c r="AAT185" s="58"/>
      <c r="AAU185" s="58"/>
      <c r="AAV185" s="58"/>
      <c r="AAW185" s="58"/>
      <c r="AAX185" s="58"/>
      <c r="AAY185" s="58"/>
      <c r="AAZ185" s="58"/>
      <c r="ABA185" s="58"/>
      <c r="ABB185" s="58"/>
      <c r="ABC185" s="58"/>
      <c r="ABD185" s="58"/>
      <c r="ABE185" s="58"/>
      <c r="ABF185" s="58"/>
      <c r="ABG185" s="58"/>
      <c r="ABH185" s="58"/>
      <c r="ABI185" s="58"/>
      <c r="ABJ185" s="58"/>
      <c r="ABK185" s="58"/>
      <c r="ABL185" s="58"/>
      <c r="ABM185" s="58"/>
      <c r="ABN185" s="58"/>
      <c r="ABO185" s="58"/>
      <c r="ABP185" s="58"/>
      <c r="ABQ185" s="58"/>
      <c r="ABR185" s="58"/>
      <c r="ABS185" s="58"/>
      <c r="ABT185" s="58"/>
      <c r="ABU185" s="58"/>
      <c r="ABV185" s="58"/>
      <c r="ABW185" s="58"/>
      <c r="ABX185" s="58"/>
      <c r="ABY185" s="58"/>
      <c r="ABZ185" s="58"/>
      <c r="ACA185" s="58"/>
      <c r="ACB185" s="58"/>
      <c r="ACC185" s="58"/>
      <c r="ACD185" s="58"/>
      <c r="ACE185" s="58"/>
      <c r="ACF185" s="58"/>
      <c r="ACG185" s="58"/>
      <c r="ACH185" s="58"/>
      <c r="ACI185" s="58"/>
      <c r="ACJ185" s="58"/>
      <c r="ACK185" s="58"/>
      <c r="ACL185" s="58"/>
      <c r="ACM185" s="58"/>
      <c r="ACN185" s="58"/>
      <c r="ACO185" s="58"/>
      <c r="ACP185" s="58"/>
      <c r="ACQ185" s="58"/>
      <c r="ACR185" s="58"/>
      <c r="ACS185" s="58"/>
      <c r="ACT185" s="58"/>
      <c r="ACU185" s="58"/>
      <c r="ACV185" s="58"/>
      <c r="ACW185" s="58"/>
      <c r="ACX185" s="58"/>
      <c r="ACY185" s="58"/>
      <c r="ACZ185" s="58"/>
      <c r="ADA185" s="58"/>
      <c r="ADB185" s="58"/>
      <c r="ADC185" s="58"/>
      <c r="ADD185" s="58"/>
      <c r="ADE185" s="58"/>
      <c r="ADF185" s="58"/>
      <c r="ADG185" s="58"/>
      <c r="ADH185" s="58"/>
      <c r="ADI185" s="58"/>
      <c r="ADJ185" s="58"/>
      <c r="ADK185" s="58"/>
      <c r="ADL185" s="58"/>
      <c r="ADM185" s="58"/>
      <c r="ADN185" s="58"/>
      <c r="ADO185" s="58"/>
      <c r="ADP185" s="58"/>
      <c r="ADQ185" s="58"/>
      <c r="ADR185" s="58"/>
      <c r="ADS185" s="58"/>
      <c r="ADT185" s="58"/>
      <c r="ADU185" s="58"/>
      <c r="ADV185" s="58"/>
      <c r="ADW185" s="58"/>
      <c r="ADX185" s="58"/>
      <c r="ADY185" s="58"/>
      <c r="ADZ185" s="58"/>
      <c r="AEA185" s="58"/>
      <c r="AEB185" s="58"/>
      <c r="AEC185" s="58"/>
      <c r="AED185" s="58"/>
      <c r="AEE185" s="58"/>
      <c r="AEF185" s="58"/>
      <c r="AEG185" s="58"/>
      <c r="AEH185" s="58"/>
      <c r="AEI185" s="58"/>
      <c r="AEJ185" s="58"/>
      <c r="AEK185" s="58"/>
      <c r="AEL185" s="58"/>
      <c r="AEM185" s="58"/>
      <c r="AEN185" s="58"/>
      <c r="AEO185" s="58"/>
      <c r="AEP185" s="58"/>
      <c r="AEQ185" s="58"/>
      <c r="AER185" s="58"/>
      <c r="AES185" s="58"/>
      <c r="AET185" s="58"/>
      <c r="AEU185" s="58"/>
      <c r="AEV185" s="58"/>
      <c r="AEW185" s="58"/>
      <c r="AEX185" s="58"/>
      <c r="AEY185" s="58"/>
      <c r="AEZ185" s="58"/>
      <c r="AFA185" s="58"/>
      <c r="AFB185" s="58"/>
      <c r="AFC185" s="58"/>
      <c r="AFD185" s="58"/>
      <c r="AFE185" s="58"/>
      <c r="AFF185" s="58"/>
      <c r="AFG185" s="58"/>
      <c r="AFH185" s="58"/>
      <c r="AFI185" s="58"/>
      <c r="AFJ185" s="58"/>
      <c r="AFK185" s="58"/>
      <c r="AFL185" s="58"/>
      <c r="AFM185" s="58"/>
      <c r="AFN185" s="58"/>
      <c r="AFO185" s="58"/>
      <c r="AFP185" s="58"/>
      <c r="AFQ185" s="58"/>
      <c r="AFR185" s="58"/>
      <c r="AFS185" s="58"/>
      <c r="AFT185" s="58"/>
      <c r="AFU185" s="58"/>
      <c r="AFV185" s="58"/>
      <c r="AFW185" s="58"/>
      <c r="AFX185" s="58"/>
      <c r="AFY185" s="58"/>
      <c r="AFZ185" s="58"/>
      <c r="AGA185" s="58"/>
      <c r="AGB185" s="58"/>
      <c r="AGC185" s="58"/>
      <c r="AGD185" s="58"/>
      <c r="AGE185" s="58"/>
      <c r="AGF185" s="58"/>
      <c r="AGG185" s="58"/>
      <c r="AGH185" s="58"/>
      <c r="AGI185" s="58"/>
      <c r="AGJ185" s="58"/>
      <c r="AGK185" s="58"/>
      <c r="AGL185" s="58"/>
      <c r="AGM185" s="58"/>
      <c r="AGN185" s="58"/>
      <c r="AGO185" s="58"/>
      <c r="AGP185" s="58"/>
      <c r="AGQ185" s="58"/>
      <c r="AGR185" s="58"/>
      <c r="AGS185" s="58"/>
      <c r="AGT185" s="58"/>
      <c r="AGU185" s="58"/>
      <c r="AGV185" s="58"/>
      <c r="AGW185" s="58"/>
      <c r="AGX185" s="58"/>
      <c r="AGY185" s="58"/>
      <c r="AGZ185" s="58"/>
      <c r="AHA185" s="58"/>
      <c r="AHB185" s="58"/>
      <c r="AHC185" s="58"/>
      <c r="AHD185" s="58"/>
      <c r="AHE185" s="58"/>
      <c r="AHF185" s="58"/>
      <c r="AHG185" s="58"/>
      <c r="AHH185" s="58"/>
      <c r="AHI185" s="58"/>
      <c r="AHJ185" s="58"/>
      <c r="AHK185" s="58"/>
      <c r="AHL185" s="58"/>
      <c r="AHM185" s="58"/>
      <c r="AHN185" s="58"/>
      <c r="AHO185" s="58"/>
      <c r="AHP185" s="58"/>
      <c r="AHQ185" s="58"/>
      <c r="AHR185" s="58"/>
      <c r="AHS185" s="58"/>
      <c r="AHT185" s="58"/>
      <c r="AHU185" s="58"/>
      <c r="AHV185" s="58"/>
      <c r="AHW185" s="58"/>
      <c r="AHX185" s="58"/>
      <c r="AHY185" s="58"/>
      <c r="AHZ185" s="58"/>
      <c r="AIA185" s="58"/>
      <c r="AIB185" s="58"/>
      <c r="AIC185" s="58"/>
      <c r="AID185" s="58"/>
      <c r="AIE185" s="58"/>
      <c r="AIF185" s="58"/>
      <c r="AIG185" s="58"/>
      <c r="AIH185" s="58"/>
      <c r="AII185" s="58"/>
      <c r="AIJ185" s="58"/>
      <c r="AIK185" s="58"/>
      <c r="AIL185" s="58"/>
      <c r="AIM185" s="58"/>
      <c r="AIN185" s="58"/>
      <c r="AIO185" s="58"/>
      <c r="AIP185" s="58"/>
      <c r="AIQ185" s="58"/>
      <c r="AIR185" s="58"/>
      <c r="AIS185" s="58"/>
      <c r="AIT185" s="58"/>
      <c r="AIU185" s="58"/>
      <c r="AIV185" s="58"/>
      <c r="AIW185" s="58"/>
      <c r="AIX185" s="58"/>
      <c r="AIY185" s="58"/>
      <c r="AIZ185" s="58"/>
      <c r="AJA185" s="58"/>
      <c r="AJB185" s="58"/>
      <c r="AJC185" s="58"/>
      <c r="AJD185" s="58"/>
      <c r="AJE185" s="58"/>
      <c r="AJF185" s="58"/>
      <c r="AJG185" s="58"/>
      <c r="AJH185" s="58"/>
      <c r="AJI185" s="58"/>
      <c r="AJJ185" s="58"/>
      <c r="AJK185" s="58"/>
      <c r="AJL185" s="58"/>
      <c r="AJM185" s="58"/>
      <c r="AJN185" s="58"/>
      <c r="AJO185" s="58"/>
      <c r="AJP185" s="58"/>
      <c r="AJQ185" s="58"/>
      <c r="AJR185" s="58"/>
      <c r="AJS185" s="58"/>
      <c r="AJT185" s="58"/>
      <c r="AJU185" s="58"/>
      <c r="AJV185" s="58"/>
      <c r="AJW185" s="58"/>
      <c r="AJX185" s="58"/>
      <c r="AJY185" s="58"/>
      <c r="AJZ185" s="58"/>
      <c r="AKA185" s="58"/>
      <c r="AKB185" s="58"/>
      <c r="AKC185" s="58"/>
      <c r="AKD185" s="58"/>
      <c r="AKE185" s="58"/>
      <c r="AKF185" s="58"/>
      <c r="AKG185" s="58"/>
      <c r="AKH185" s="58"/>
      <c r="AKI185" s="58"/>
      <c r="AKJ185" s="58"/>
      <c r="AKK185" s="58"/>
      <c r="AKL185" s="58"/>
      <c r="AKM185" s="58"/>
      <c r="AKN185" s="58"/>
      <c r="AKO185" s="58"/>
      <c r="AKP185" s="58"/>
      <c r="AKQ185" s="58"/>
      <c r="AKR185" s="58"/>
      <c r="AKS185" s="58"/>
      <c r="AKT185" s="58"/>
      <c r="AKU185" s="58"/>
      <c r="AKV185" s="58"/>
      <c r="AKW185" s="58"/>
      <c r="AKX185" s="58"/>
      <c r="AKY185" s="58"/>
      <c r="AKZ185" s="58"/>
      <c r="ALA185" s="58"/>
      <c r="ALB185" s="58"/>
      <c r="ALC185" s="58"/>
      <c r="ALD185" s="58"/>
      <c r="ALE185" s="58"/>
      <c r="ALF185" s="58"/>
      <c r="ALG185" s="58"/>
      <c r="ALH185" s="58"/>
      <c r="ALI185" s="58"/>
      <c r="ALJ185" s="58"/>
      <c r="ALK185" s="58"/>
      <c r="ALL185" s="58"/>
      <c r="ALM185" s="58"/>
      <c r="ALN185" s="58"/>
      <c r="ALO185" s="58"/>
      <c r="ALP185" s="58"/>
      <c r="ALQ185" s="58"/>
      <c r="ALR185" s="58"/>
      <c r="ALS185" s="58"/>
      <c r="ALT185" s="58"/>
      <c r="ALU185" s="58"/>
      <c r="ALV185" s="58"/>
      <c r="ALW185" s="58"/>
      <c r="ALX185" s="58"/>
      <c r="ALY185" s="58"/>
      <c r="ALZ185" s="58"/>
      <c r="AMA185" s="58"/>
      <c r="AMB185" s="58"/>
      <c r="AMC185" s="58"/>
      <c r="AMD185" s="58"/>
      <c r="AME185" s="58"/>
      <c r="AMF185" s="58"/>
      <c r="AMG185" s="58"/>
      <c r="AMH185" s="58"/>
      <c r="AMI185" s="58"/>
      <c r="AMJ185" s="58"/>
      <c r="AMK185" s="58"/>
      <c r="AML185" s="58"/>
      <c r="AMM185" s="58"/>
      <c r="AMN185" s="58"/>
      <c r="AMO185" s="58"/>
      <c r="AMP185" s="58"/>
      <c r="AMQ185" s="58"/>
      <c r="AMR185" s="58"/>
      <c r="AMS185" s="58"/>
      <c r="AMT185" s="58"/>
      <c r="AMU185" s="58"/>
      <c r="AMV185" s="58"/>
      <c r="AMW185" s="58"/>
      <c r="AMX185" s="58"/>
      <c r="AMY185" s="58"/>
      <c r="AMZ185" s="58"/>
      <c r="ANA185" s="58"/>
      <c r="ANB185" s="58"/>
      <c r="ANC185" s="58"/>
      <c r="AND185" s="58"/>
      <c r="ANE185" s="58"/>
      <c r="ANF185" s="58"/>
      <c r="ANG185" s="58"/>
      <c r="ANH185" s="58"/>
      <c r="ANI185" s="58"/>
      <c r="ANJ185" s="58"/>
      <c r="ANK185" s="58"/>
      <c r="ANL185" s="58"/>
      <c r="ANM185" s="58"/>
      <c r="ANN185" s="58"/>
      <c r="ANO185" s="58"/>
      <c r="ANP185" s="58"/>
      <c r="ANQ185" s="58"/>
      <c r="ANR185" s="58"/>
      <c r="ANS185" s="58"/>
      <c r="ANT185" s="58"/>
      <c r="ANU185" s="58"/>
      <c r="ANV185" s="58"/>
      <c r="ANW185" s="58"/>
      <c r="ANX185" s="58"/>
      <c r="ANY185" s="58"/>
      <c r="ANZ185" s="58"/>
      <c r="AOA185" s="58"/>
      <c r="AOB185" s="58"/>
      <c r="AOC185" s="58"/>
      <c r="AOD185" s="58"/>
      <c r="AOE185" s="58"/>
      <c r="AOF185" s="58"/>
      <c r="AOG185" s="58"/>
      <c r="AOH185" s="58"/>
      <c r="AOI185" s="58"/>
      <c r="AOJ185" s="58"/>
      <c r="AOK185" s="58"/>
      <c r="AOL185" s="58"/>
      <c r="AOM185" s="58"/>
      <c r="AON185" s="58"/>
      <c r="AOO185" s="58"/>
      <c r="AOP185" s="58"/>
      <c r="AOQ185" s="58"/>
      <c r="AOR185" s="58"/>
      <c r="AOS185" s="58"/>
      <c r="AOT185" s="58"/>
      <c r="AOU185" s="58"/>
      <c r="AOV185" s="58"/>
      <c r="AOW185" s="58"/>
      <c r="AOX185" s="58"/>
      <c r="AOY185" s="58"/>
      <c r="AOZ185" s="58"/>
      <c r="APA185" s="58"/>
      <c r="APB185" s="58"/>
      <c r="APC185" s="58"/>
      <c r="APD185" s="58"/>
      <c r="APE185" s="58"/>
      <c r="APF185" s="58"/>
      <c r="APG185" s="58"/>
      <c r="APH185" s="58"/>
      <c r="API185" s="58"/>
      <c r="APJ185" s="58"/>
      <c r="APK185" s="58"/>
      <c r="APL185" s="58"/>
      <c r="APM185" s="58"/>
      <c r="APN185" s="58"/>
      <c r="APO185" s="58"/>
      <c r="APP185" s="58"/>
      <c r="APQ185" s="58"/>
      <c r="APR185" s="58"/>
      <c r="APS185" s="58"/>
      <c r="APT185" s="58"/>
      <c r="APU185" s="58"/>
      <c r="APV185" s="58"/>
      <c r="APW185" s="58"/>
      <c r="APX185" s="58"/>
      <c r="APY185" s="58"/>
      <c r="APZ185" s="58"/>
      <c r="AQA185" s="58"/>
      <c r="AQB185" s="58"/>
      <c r="AQC185" s="58"/>
      <c r="AQD185" s="58"/>
      <c r="AQE185" s="58"/>
      <c r="AQF185" s="58"/>
      <c r="AQG185" s="58"/>
      <c r="AQH185" s="58"/>
      <c r="AQI185" s="58"/>
      <c r="AQJ185" s="58"/>
      <c r="AQK185" s="58"/>
      <c r="AQL185" s="58"/>
      <c r="AQM185" s="58"/>
      <c r="AQN185" s="58"/>
      <c r="AQO185" s="58"/>
      <c r="AQP185" s="58"/>
      <c r="AQQ185" s="58"/>
      <c r="AQR185" s="58"/>
      <c r="AQS185" s="58"/>
      <c r="AQT185" s="58"/>
      <c r="AQU185" s="58"/>
      <c r="AQV185" s="58"/>
      <c r="AQW185" s="58"/>
      <c r="AQX185" s="58"/>
      <c r="AQY185" s="58"/>
      <c r="AQZ185" s="58"/>
      <c r="ARA185" s="58"/>
      <c r="ARB185" s="58"/>
      <c r="ARC185" s="58"/>
      <c r="ARD185" s="58"/>
      <c r="ARE185" s="58"/>
      <c r="ARF185" s="58"/>
      <c r="ARG185" s="58"/>
      <c r="ARH185" s="58"/>
      <c r="ARI185" s="58"/>
      <c r="ARJ185" s="58"/>
      <c r="ARK185" s="58"/>
      <c r="ARL185" s="58"/>
      <c r="ARM185" s="58"/>
      <c r="ARN185" s="58"/>
      <c r="ARO185" s="58"/>
      <c r="ARP185" s="58"/>
      <c r="ARQ185" s="58"/>
      <c r="ARR185" s="58"/>
      <c r="ARS185" s="58"/>
      <c r="ART185" s="58"/>
      <c r="ARU185" s="58"/>
      <c r="ARV185" s="58"/>
      <c r="ARW185" s="58"/>
      <c r="ARX185" s="58"/>
      <c r="ARY185" s="58"/>
      <c r="ARZ185" s="58"/>
      <c r="ASA185" s="58"/>
      <c r="ASB185" s="58"/>
      <c r="ASC185" s="58"/>
      <c r="ASD185" s="58"/>
      <c r="ASE185" s="58"/>
      <c r="ASF185" s="58"/>
      <c r="ASG185" s="58"/>
      <c r="ASH185" s="58"/>
      <c r="ASI185" s="58"/>
      <c r="ASJ185" s="58"/>
      <c r="ASK185" s="58"/>
      <c r="ASL185" s="58"/>
      <c r="ASM185" s="58"/>
      <c r="ASN185" s="58"/>
      <c r="ASO185" s="58"/>
      <c r="ASP185" s="58"/>
      <c r="ASQ185" s="58"/>
      <c r="ASR185" s="58"/>
      <c r="ASS185" s="58"/>
      <c r="AST185" s="58"/>
      <c r="ASU185" s="58"/>
      <c r="ASV185" s="58"/>
      <c r="ASW185" s="58"/>
      <c r="ASX185" s="58"/>
      <c r="ASY185" s="58"/>
      <c r="ASZ185" s="58"/>
      <c r="ATA185" s="58"/>
      <c r="ATB185" s="58"/>
      <c r="ATC185" s="58"/>
      <c r="ATD185" s="58"/>
      <c r="ATE185" s="58"/>
      <c r="ATF185" s="58"/>
      <c r="ATG185" s="58"/>
      <c r="ATH185" s="58"/>
      <c r="ATI185" s="58"/>
      <c r="ATJ185" s="58"/>
      <c r="ATK185" s="58"/>
      <c r="ATL185" s="58"/>
      <c r="ATM185" s="58"/>
      <c r="ATN185" s="58"/>
      <c r="ATO185" s="58"/>
      <c r="ATP185" s="58"/>
      <c r="ATQ185" s="58"/>
      <c r="ATR185" s="58"/>
      <c r="ATS185" s="58"/>
      <c r="ATT185" s="58"/>
      <c r="ATU185" s="58"/>
      <c r="ATV185" s="58"/>
      <c r="ATW185" s="58"/>
      <c r="ATX185" s="58"/>
      <c r="ATY185" s="58"/>
      <c r="ATZ185" s="58"/>
      <c r="AUA185" s="58"/>
      <c r="AUB185" s="58"/>
      <c r="AUC185" s="58"/>
      <c r="AUD185" s="58"/>
      <c r="AUE185" s="58"/>
      <c r="AUF185" s="58"/>
      <c r="AUG185" s="58"/>
      <c r="AUH185" s="58"/>
      <c r="AUI185" s="58"/>
      <c r="AUJ185" s="58"/>
      <c r="AUK185" s="58"/>
      <c r="AUL185" s="58"/>
      <c r="AUM185" s="58"/>
      <c r="AUN185" s="58"/>
      <c r="AUO185" s="58"/>
      <c r="AUP185" s="58"/>
      <c r="AUQ185" s="58"/>
      <c r="AUR185" s="58"/>
      <c r="AUS185" s="58"/>
      <c r="AUT185" s="58"/>
      <c r="AUU185" s="58"/>
      <c r="AUV185" s="58"/>
      <c r="AUW185" s="58"/>
      <c r="AUX185" s="58"/>
      <c r="AUY185" s="58"/>
      <c r="AUZ185" s="58"/>
      <c r="AVA185" s="58"/>
      <c r="AVB185" s="58"/>
      <c r="AVC185" s="58"/>
      <c r="AVD185" s="58"/>
      <c r="AVE185" s="58"/>
      <c r="AVF185" s="58"/>
      <c r="AVG185" s="58"/>
      <c r="AVH185" s="58"/>
      <c r="AVI185" s="58"/>
      <c r="AVJ185" s="58"/>
      <c r="AVK185" s="58"/>
      <c r="AVL185" s="58"/>
      <c r="AVM185" s="58"/>
      <c r="AVN185" s="58"/>
      <c r="AVO185" s="58"/>
      <c r="AVP185" s="58"/>
      <c r="AVQ185" s="58"/>
      <c r="AVR185" s="58"/>
      <c r="AVS185" s="58"/>
      <c r="AVT185" s="58"/>
      <c r="AVU185" s="58"/>
      <c r="AVV185" s="58"/>
      <c r="AVW185" s="58"/>
      <c r="AVX185" s="58"/>
      <c r="AVY185" s="58"/>
      <c r="AVZ185" s="58"/>
      <c r="AWA185" s="58"/>
      <c r="AWB185" s="58"/>
      <c r="AWC185" s="58"/>
      <c r="AWD185" s="58"/>
      <c r="AWE185" s="58"/>
      <c r="AWF185" s="58"/>
      <c r="AWG185" s="58"/>
      <c r="AWH185" s="58"/>
      <c r="AWI185" s="58"/>
      <c r="AWJ185" s="58"/>
      <c r="AWK185" s="58"/>
      <c r="AWL185" s="58"/>
      <c r="AWM185" s="58"/>
      <c r="AWN185" s="58"/>
      <c r="AWO185" s="58"/>
      <c r="AWP185" s="58"/>
      <c r="AWQ185" s="58"/>
      <c r="AWR185" s="58"/>
      <c r="AWS185" s="58"/>
      <c r="AWT185" s="58"/>
      <c r="AWU185" s="58"/>
      <c r="AWV185" s="58"/>
      <c r="AWW185" s="58"/>
      <c r="AWX185" s="58"/>
      <c r="AWY185" s="58"/>
      <c r="AWZ185" s="58"/>
      <c r="AXA185" s="58"/>
      <c r="AXB185" s="58"/>
      <c r="AXC185" s="58"/>
      <c r="AXD185" s="58"/>
      <c r="AXE185" s="58"/>
      <c r="AXF185" s="58"/>
      <c r="AXG185" s="58"/>
      <c r="AXH185" s="58"/>
      <c r="AXI185" s="58"/>
      <c r="AXJ185" s="58"/>
      <c r="AXK185" s="58"/>
      <c r="AXL185" s="58"/>
      <c r="AXM185" s="58"/>
      <c r="AXN185" s="58"/>
      <c r="AXO185" s="58"/>
      <c r="AXP185" s="58"/>
      <c r="AXQ185" s="58"/>
      <c r="AXR185" s="58"/>
      <c r="AXS185" s="58"/>
      <c r="AXT185" s="58"/>
      <c r="AXU185" s="58"/>
      <c r="AXV185" s="58"/>
      <c r="AXW185" s="58"/>
      <c r="AXX185" s="58"/>
      <c r="AXY185" s="58"/>
      <c r="AXZ185" s="58"/>
      <c r="AYA185" s="58"/>
      <c r="AYB185" s="58"/>
      <c r="AYC185" s="58"/>
      <c r="AYD185" s="58"/>
      <c r="AYE185" s="58"/>
      <c r="AYF185" s="58"/>
      <c r="AYG185" s="58"/>
      <c r="AYH185" s="58"/>
      <c r="AYI185" s="58"/>
      <c r="AYJ185" s="58"/>
      <c r="AYK185" s="58"/>
      <c r="AYL185" s="58"/>
      <c r="AYM185" s="58"/>
      <c r="AYN185" s="58"/>
      <c r="AYO185" s="58"/>
      <c r="AYP185" s="58"/>
      <c r="AYQ185" s="58"/>
      <c r="AYR185" s="58"/>
      <c r="AYS185" s="58"/>
      <c r="AYT185" s="58"/>
      <c r="AYU185" s="58"/>
      <c r="AYV185" s="58"/>
      <c r="AYW185" s="58"/>
      <c r="AYX185" s="58"/>
      <c r="AYY185" s="58"/>
      <c r="AYZ185" s="58"/>
      <c r="AZA185" s="58"/>
      <c r="AZB185" s="58"/>
      <c r="AZC185" s="58"/>
      <c r="AZD185" s="58"/>
      <c r="AZE185" s="58"/>
      <c r="AZF185" s="58"/>
      <c r="AZG185" s="58"/>
      <c r="AZH185" s="58"/>
      <c r="AZI185" s="58"/>
      <c r="AZJ185" s="58"/>
      <c r="AZK185" s="58"/>
      <c r="AZL185" s="58"/>
      <c r="AZM185" s="58"/>
      <c r="AZN185" s="58"/>
      <c r="AZO185" s="58"/>
      <c r="AZP185" s="58"/>
      <c r="AZQ185" s="58"/>
      <c r="AZR185" s="58"/>
      <c r="AZS185" s="58"/>
      <c r="AZT185" s="58"/>
      <c r="AZU185" s="58"/>
      <c r="AZV185" s="58"/>
      <c r="AZW185" s="58"/>
      <c r="AZX185" s="58"/>
      <c r="AZY185" s="58"/>
      <c r="AZZ185" s="58"/>
      <c r="BAA185" s="58"/>
      <c r="BAB185" s="58"/>
      <c r="BAC185" s="58"/>
      <c r="BAD185" s="58"/>
      <c r="BAE185" s="58"/>
      <c r="BAF185" s="58"/>
      <c r="BAG185" s="58"/>
      <c r="BAH185" s="58"/>
      <c r="BAI185" s="58"/>
      <c r="BAJ185" s="58"/>
      <c r="BAK185" s="58"/>
      <c r="BAL185" s="58"/>
      <c r="BAM185" s="58"/>
      <c r="BAN185" s="58"/>
      <c r="BAO185" s="58"/>
      <c r="BAP185" s="58"/>
      <c r="BAQ185" s="58"/>
      <c r="BAR185" s="58"/>
      <c r="BAS185" s="58"/>
      <c r="BAT185" s="58"/>
      <c r="BAU185" s="58"/>
      <c r="BAV185" s="58"/>
      <c r="BAW185" s="58"/>
      <c r="BAX185" s="58"/>
      <c r="BAY185" s="58"/>
      <c r="BAZ185" s="58"/>
      <c r="BBA185" s="58"/>
      <c r="BBB185" s="58"/>
      <c r="BBC185" s="58"/>
      <c r="BBD185" s="58"/>
      <c r="BBE185" s="58"/>
      <c r="BBF185" s="58"/>
      <c r="BBG185" s="58"/>
      <c r="BBH185" s="58"/>
      <c r="BBI185" s="58"/>
      <c r="BBJ185" s="58"/>
      <c r="BBK185" s="58"/>
      <c r="BBL185" s="58"/>
      <c r="BBM185" s="58"/>
      <c r="BBN185" s="58"/>
      <c r="BBO185" s="58"/>
      <c r="BBP185" s="58"/>
      <c r="BBQ185" s="58"/>
      <c r="BBR185" s="58"/>
      <c r="BBS185" s="58"/>
      <c r="BBT185" s="58"/>
      <c r="BBU185" s="58"/>
      <c r="BBV185" s="58"/>
      <c r="BBW185" s="58"/>
      <c r="BBX185" s="58"/>
      <c r="BBY185" s="58"/>
      <c r="BBZ185" s="58"/>
      <c r="BCA185" s="58"/>
      <c r="BCB185" s="58"/>
      <c r="BCC185" s="58"/>
      <c r="BCD185" s="58"/>
      <c r="BCE185" s="58"/>
      <c r="BCF185" s="58"/>
      <c r="BCG185" s="58"/>
      <c r="BCH185" s="58"/>
      <c r="BCI185" s="58"/>
      <c r="BCJ185" s="58"/>
      <c r="BCK185" s="58"/>
      <c r="BCL185" s="58"/>
      <c r="BCM185" s="58"/>
      <c r="BCN185" s="58"/>
      <c r="BCO185" s="58"/>
      <c r="BCP185" s="58"/>
      <c r="BCQ185" s="58"/>
      <c r="BCR185" s="58"/>
      <c r="BCS185" s="58"/>
      <c r="BCT185" s="58"/>
      <c r="BCU185" s="58"/>
      <c r="BCV185" s="58"/>
      <c r="BCW185" s="58"/>
      <c r="BCX185" s="58"/>
      <c r="BCY185" s="58"/>
      <c r="BCZ185" s="58"/>
      <c r="BDA185" s="58"/>
      <c r="BDB185" s="58"/>
      <c r="BDC185" s="58"/>
      <c r="BDD185" s="58"/>
      <c r="BDE185" s="58"/>
      <c r="BDF185" s="58"/>
      <c r="BDG185" s="58"/>
      <c r="BDH185" s="58"/>
      <c r="BDI185" s="58"/>
      <c r="BDJ185" s="58"/>
      <c r="BDK185" s="58"/>
      <c r="BDL185" s="58"/>
      <c r="BDM185" s="58"/>
      <c r="BDN185" s="58"/>
      <c r="BDO185" s="58"/>
      <c r="BDP185" s="58"/>
      <c r="BDQ185" s="58"/>
      <c r="BDR185" s="58"/>
      <c r="BDS185" s="58"/>
      <c r="BDT185" s="58"/>
      <c r="BDU185" s="58"/>
      <c r="BDV185" s="58"/>
      <c r="BDW185" s="58"/>
      <c r="BDX185" s="58"/>
      <c r="BDY185" s="58"/>
      <c r="BDZ185" s="58"/>
      <c r="BEA185" s="58"/>
      <c r="BEB185" s="58"/>
      <c r="BEC185" s="58"/>
      <c r="BED185" s="58"/>
      <c r="BEE185" s="58"/>
      <c r="BEF185" s="58"/>
      <c r="BEG185" s="58"/>
      <c r="BEH185" s="58"/>
      <c r="BEI185" s="58"/>
      <c r="BEJ185" s="58"/>
      <c r="BEK185" s="58"/>
      <c r="BEL185" s="58"/>
      <c r="BEM185" s="58"/>
      <c r="BEN185" s="58"/>
      <c r="BEO185" s="58"/>
      <c r="BEP185" s="58"/>
      <c r="BEQ185" s="58"/>
      <c r="BER185" s="58"/>
      <c r="BES185" s="58"/>
      <c r="BET185" s="58"/>
      <c r="BEU185" s="58"/>
      <c r="BEV185" s="58"/>
      <c r="BEW185" s="58"/>
      <c r="BEX185" s="58"/>
      <c r="BEY185" s="58"/>
      <c r="BEZ185" s="58"/>
      <c r="BFA185" s="58"/>
      <c r="BFB185" s="58"/>
      <c r="BFC185" s="58"/>
      <c r="BFD185" s="58"/>
      <c r="BFE185" s="58"/>
      <c r="BFF185" s="58"/>
      <c r="BFG185" s="58"/>
      <c r="BFH185" s="58"/>
    </row>
    <row r="186" spans="1:1516" s="56" customFormat="1" ht="13.5">
      <c r="A186" s="109"/>
      <c r="B186" s="109"/>
      <c r="C186" s="109"/>
      <c r="D186" s="120"/>
      <c r="E186" s="115"/>
      <c r="F186" s="121"/>
      <c r="G186" s="114"/>
      <c r="H186" s="115"/>
      <c r="I186" s="121"/>
      <c r="J186" s="114"/>
      <c r="K186" s="115"/>
      <c r="L186" s="121"/>
      <c r="M186" s="109"/>
      <c r="N186" s="115"/>
      <c r="O186" s="121"/>
      <c r="P186" s="110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DT186" s="58"/>
      <c r="DU186" s="58"/>
      <c r="DV186" s="58"/>
      <c r="DW186" s="58"/>
      <c r="DX186" s="58"/>
      <c r="DY186" s="58"/>
      <c r="DZ186" s="58"/>
      <c r="EA186" s="58"/>
      <c r="EB186" s="58"/>
      <c r="EC186" s="58"/>
      <c r="ED186" s="58"/>
      <c r="EE186" s="58"/>
      <c r="EF186" s="58"/>
      <c r="EG186" s="58"/>
      <c r="EH186" s="58"/>
      <c r="EI186" s="58"/>
      <c r="EJ186" s="58"/>
      <c r="EK186" s="58"/>
      <c r="EL186" s="58"/>
      <c r="EM186" s="58"/>
      <c r="EN186" s="58"/>
      <c r="EO186" s="58"/>
      <c r="EP186" s="58"/>
      <c r="EQ186" s="58"/>
      <c r="ER186" s="58"/>
      <c r="ES186" s="58"/>
      <c r="ET186" s="58"/>
      <c r="EU186" s="58"/>
      <c r="EV186" s="58"/>
      <c r="EW186" s="58"/>
      <c r="EX186" s="58"/>
      <c r="EY186" s="58"/>
      <c r="EZ186" s="58"/>
      <c r="FA186" s="58"/>
      <c r="FB186" s="58"/>
      <c r="FC186" s="58"/>
      <c r="FD186" s="58"/>
      <c r="FE186" s="58"/>
      <c r="FF186" s="58"/>
      <c r="FG186" s="58"/>
      <c r="FH186" s="58"/>
      <c r="FI186" s="58"/>
      <c r="FJ186" s="58"/>
      <c r="FK186" s="58"/>
      <c r="FL186" s="58"/>
      <c r="FM186" s="58"/>
      <c r="FN186" s="58"/>
      <c r="FO186" s="58"/>
      <c r="FP186" s="58"/>
      <c r="FQ186" s="58"/>
      <c r="FR186" s="58"/>
      <c r="FS186" s="58"/>
      <c r="FT186" s="58"/>
      <c r="FU186" s="58"/>
      <c r="FV186" s="58"/>
      <c r="FW186" s="58"/>
      <c r="FX186" s="58"/>
      <c r="FY186" s="58"/>
      <c r="FZ186" s="58"/>
      <c r="GA186" s="58"/>
      <c r="GB186" s="58"/>
      <c r="GC186" s="58"/>
      <c r="GD186" s="58"/>
      <c r="GE186" s="58"/>
      <c r="GF186" s="58"/>
      <c r="GG186" s="58"/>
      <c r="GH186" s="58"/>
      <c r="GI186" s="58"/>
      <c r="GJ186" s="58"/>
      <c r="GK186" s="58"/>
      <c r="GL186" s="58"/>
      <c r="GM186" s="58"/>
      <c r="GN186" s="58"/>
      <c r="GO186" s="58"/>
      <c r="GP186" s="58"/>
      <c r="GQ186" s="58"/>
      <c r="GR186" s="58"/>
      <c r="GS186" s="58"/>
      <c r="GT186" s="58"/>
      <c r="GU186" s="58"/>
      <c r="GV186" s="58"/>
      <c r="GW186" s="58"/>
      <c r="GX186" s="58"/>
      <c r="GY186" s="58"/>
      <c r="GZ186" s="58"/>
      <c r="HA186" s="58"/>
      <c r="HB186" s="58"/>
      <c r="HC186" s="58"/>
      <c r="HD186" s="58"/>
      <c r="HE186" s="58"/>
      <c r="HF186" s="58"/>
      <c r="HG186" s="58"/>
      <c r="HH186" s="58"/>
      <c r="HI186" s="58"/>
      <c r="HJ186" s="58"/>
      <c r="HK186" s="58"/>
      <c r="HL186" s="58"/>
      <c r="HM186" s="58"/>
      <c r="HN186" s="58"/>
      <c r="HO186" s="58"/>
      <c r="HP186" s="58"/>
      <c r="HQ186" s="58"/>
      <c r="HR186" s="58"/>
      <c r="HS186" s="58"/>
      <c r="HT186" s="58"/>
      <c r="HU186" s="58"/>
      <c r="HV186" s="58"/>
      <c r="HW186" s="58"/>
      <c r="HX186" s="58"/>
      <c r="HY186" s="58"/>
      <c r="HZ186" s="58"/>
      <c r="IA186" s="58"/>
      <c r="IB186" s="58"/>
      <c r="IC186" s="58"/>
      <c r="ID186" s="58"/>
      <c r="IE186" s="58"/>
      <c r="IF186" s="58"/>
      <c r="IG186" s="58"/>
      <c r="IH186" s="58"/>
      <c r="II186" s="58"/>
      <c r="IJ186" s="58"/>
      <c r="IK186" s="58"/>
      <c r="IL186" s="58"/>
      <c r="IM186" s="58"/>
      <c r="IN186" s="58"/>
      <c r="IO186" s="58"/>
      <c r="IP186" s="58"/>
      <c r="IQ186" s="58"/>
      <c r="IR186" s="58"/>
      <c r="IS186" s="58"/>
      <c r="IT186" s="58"/>
      <c r="IU186" s="58"/>
      <c r="IV186" s="58"/>
      <c r="IW186" s="58"/>
      <c r="IX186" s="58"/>
      <c r="IY186" s="58"/>
      <c r="IZ186" s="58"/>
      <c r="JA186" s="58"/>
      <c r="JB186" s="58"/>
      <c r="JC186" s="58"/>
      <c r="JD186" s="58"/>
      <c r="JE186" s="58"/>
      <c r="JF186" s="58"/>
      <c r="JG186" s="58"/>
      <c r="JH186" s="58"/>
      <c r="JI186" s="58"/>
      <c r="JJ186" s="58"/>
      <c r="JK186" s="58"/>
      <c r="JL186" s="58"/>
      <c r="JM186" s="58"/>
      <c r="JN186" s="58"/>
      <c r="JO186" s="58"/>
      <c r="JP186" s="58"/>
      <c r="JQ186" s="58"/>
      <c r="JR186" s="58"/>
      <c r="JS186" s="58"/>
      <c r="JT186" s="58"/>
      <c r="JU186" s="58"/>
      <c r="JV186" s="58"/>
      <c r="JW186" s="58"/>
      <c r="JX186" s="58"/>
      <c r="JY186" s="58"/>
      <c r="JZ186" s="58"/>
      <c r="KA186" s="58"/>
      <c r="KB186" s="58"/>
      <c r="KC186" s="58"/>
      <c r="KD186" s="58"/>
      <c r="KE186" s="58"/>
      <c r="KF186" s="58"/>
      <c r="KG186" s="58"/>
      <c r="KH186" s="58"/>
      <c r="KI186" s="58"/>
      <c r="KJ186" s="58"/>
      <c r="KK186" s="58"/>
      <c r="KL186" s="58"/>
      <c r="KM186" s="58"/>
      <c r="KN186" s="58"/>
      <c r="KO186" s="58"/>
      <c r="KP186" s="58"/>
      <c r="KQ186" s="58"/>
      <c r="KR186" s="58"/>
      <c r="KS186" s="58"/>
      <c r="KT186" s="58"/>
      <c r="KU186" s="58"/>
      <c r="KV186" s="58"/>
      <c r="KW186" s="58"/>
      <c r="KX186" s="58"/>
      <c r="KY186" s="58"/>
      <c r="KZ186" s="58"/>
      <c r="LA186" s="58"/>
      <c r="LB186" s="58"/>
      <c r="LC186" s="58"/>
      <c r="LD186" s="58"/>
      <c r="LE186" s="58"/>
      <c r="LF186" s="58"/>
      <c r="LG186" s="58"/>
      <c r="LH186" s="58"/>
      <c r="LI186" s="58"/>
      <c r="LJ186" s="58"/>
      <c r="LK186" s="58"/>
      <c r="LL186" s="58"/>
      <c r="LM186" s="58"/>
      <c r="LN186" s="58"/>
      <c r="LO186" s="58"/>
      <c r="LP186" s="58"/>
      <c r="LQ186" s="58"/>
      <c r="LR186" s="58"/>
      <c r="LS186" s="58"/>
      <c r="LT186" s="58"/>
      <c r="LU186" s="58"/>
      <c r="LV186" s="58"/>
      <c r="LW186" s="58"/>
      <c r="LX186" s="58"/>
      <c r="LY186" s="58"/>
      <c r="LZ186" s="58"/>
      <c r="MA186" s="58"/>
      <c r="MB186" s="58"/>
      <c r="MC186" s="58"/>
      <c r="MD186" s="58"/>
      <c r="ME186" s="58"/>
      <c r="MF186" s="58"/>
      <c r="MG186" s="58"/>
      <c r="MH186" s="58"/>
      <c r="MI186" s="58"/>
      <c r="MJ186" s="58"/>
      <c r="MK186" s="58"/>
      <c r="ML186" s="58"/>
      <c r="MM186" s="58"/>
      <c r="MN186" s="58"/>
      <c r="MO186" s="58"/>
      <c r="MP186" s="58"/>
      <c r="MQ186" s="58"/>
      <c r="MR186" s="58"/>
      <c r="MS186" s="58"/>
      <c r="MT186" s="58"/>
      <c r="MU186" s="58"/>
      <c r="MV186" s="58"/>
      <c r="MW186" s="58"/>
      <c r="MX186" s="58"/>
      <c r="MY186" s="58"/>
      <c r="MZ186" s="58"/>
      <c r="NA186" s="58"/>
      <c r="NB186" s="58"/>
      <c r="NC186" s="58"/>
      <c r="ND186" s="58"/>
      <c r="NE186" s="58"/>
      <c r="NF186" s="58"/>
      <c r="NG186" s="58"/>
      <c r="NH186" s="58"/>
      <c r="NI186" s="58"/>
      <c r="NJ186" s="58"/>
      <c r="NK186" s="58"/>
      <c r="NL186" s="58"/>
      <c r="NM186" s="58"/>
      <c r="NN186" s="58"/>
      <c r="NO186" s="58"/>
      <c r="NP186" s="58"/>
      <c r="NQ186" s="58"/>
      <c r="NR186" s="58"/>
      <c r="NS186" s="58"/>
      <c r="NT186" s="58"/>
      <c r="NU186" s="58"/>
      <c r="NV186" s="58"/>
      <c r="NW186" s="58"/>
      <c r="NX186" s="58"/>
      <c r="NY186" s="58"/>
      <c r="NZ186" s="58"/>
      <c r="OA186" s="58"/>
      <c r="OB186" s="58"/>
      <c r="OC186" s="58"/>
      <c r="OD186" s="58"/>
      <c r="OE186" s="58"/>
      <c r="OF186" s="58"/>
      <c r="OG186" s="58"/>
      <c r="OH186" s="58"/>
      <c r="OI186" s="58"/>
      <c r="OJ186" s="58"/>
      <c r="OK186" s="58"/>
      <c r="OL186" s="58"/>
      <c r="OM186" s="58"/>
      <c r="ON186" s="58"/>
      <c r="OO186" s="58"/>
      <c r="OP186" s="58"/>
      <c r="OQ186" s="58"/>
      <c r="OR186" s="58"/>
      <c r="OS186" s="58"/>
      <c r="OT186" s="58"/>
      <c r="OU186" s="58"/>
      <c r="OV186" s="58"/>
      <c r="OW186" s="58"/>
      <c r="OX186" s="58"/>
      <c r="OY186" s="58"/>
      <c r="OZ186" s="58"/>
      <c r="PA186" s="58"/>
      <c r="PB186" s="58"/>
      <c r="PC186" s="58"/>
      <c r="PD186" s="58"/>
      <c r="PE186" s="58"/>
      <c r="PF186" s="58"/>
      <c r="PG186" s="58"/>
      <c r="PH186" s="58"/>
      <c r="PI186" s="58"/>
      <c r="PJ186" s="58"/>
      <c r="PK186" s="58"/>
      <c r="PL186" s="58"/>
      <c r="PM186" s="58"/>
      <c r="PN186" s="58"/>
      <c r="PO186" s="58"/>
      <c r="PP186" s="58"/>
      <c r="PQ186" s="58"/>
      <c r="PR186" s="58"/>
      <c r="PS186" s="58"/>
      <c r="PT186" s="58"/>
      <c r="PU186" s="58"/>
      <c r="PV186" s="58"/>
      <c r="PW186" s="58"/>
      <c r="PX186" s="58"/>
      <c r="PY186" s="58"/>
      <c r="PZ186" s="58"/>
      <c r="QA186" s="58"/>
      <c r="QB186" s="58"/>
      <c r="QC186" s="58"/>
      <c r="QD186" s="58"/>
      <c r="QE186" s="58"/>
      <c r="QF186" s="58"/>
      <c r="QG186" s="58"/>
      <c r="QH186" s="58"/>
      <c r="QI186" s="58"/>
      <c r="QJ186" s="58"/>
      <c r="QK186" s="58"/>
      <c r="QL186" s="58"/>
      <c r="QM186" s="58"/>
      <c r="QN186" s="58"/>
      <c r="QO186" s="58"/>
      <c r="QP186" s="58"/>
      <c r="QQ186" s="58"/>
      <c r="QR186" s="58"/>
      <c r="QS186" s="58"/>
      <c r="QT186" s="58"/>
      <c r="QU186" s="58"/>
      <c r="QV186" s="58"/>
      <c r="QW186" s="58"/>
      <c r="QX186" s="58"/>
      <c r="QY186" s="58"/>
      <c r="QZ186" s="58"/>
      <c r="RA186" s="58"/>
      <c r="RB186" s="58"/>
      <c r="RC186" s="58"/>
      <c r="RD186" s="58"/>
      <c r="RE186" s="58"/>
      <c r="RF186" s="58"/>
      <c r="RG186" s="58"/>
      <c r="RH186" s="58"/>
      <c r="RI186" s="58"/>
      <c r="RJ186" s="58"/>
      <c r="RK186" s="58"/>
      <c r="RL186" s="58"/>
      <c r="RM186" s="58"/>
      <c r="RN186" s="58"/>
      <c r="RO186" s="58"/>
      <c r="RP186" s="58"/>
      <c r="RQ186" s="58"/>
      <c r="RR186" s="58"/>
      <c r="RS186" s="58"/>
      <c r="RT186" s="58"/>
      <c r="RU186" s="58"/>
      <c r="RV186" s="58"/>
      <c r="RW186" s="58"/>
      <c r="RX186" s="58"/>
      <c r="RY186" s="58"/>
      <c r="RZ186" s="58"/>
      <c r="SA186" s="58"/>
      <c r="SB186" s="58"/>
      <c r="SC186" s="58"/>
      <c r="SD186" s="58"/>
      <c r="SE186" s="58"/>
      <c r="SF186" s="58"/>
      <c r="SG186" s="58"/>
      <c r="SH186" s="58"/>
      <c r="SI186" s="58"/>
      <c r="SJ186" s="58"/>
      <c r="SK186" s="58"/>
      <c r="SL186" s="58"/>
      <c r="SM186" s="58"/>
      <c r="SN186" s="58"/>
      <c r="SO186" s="58"/>
      <c r="SP186" s="58"/>
      <c r="SQ186" s="58"/>
      <c r="SR186" s="58"/>
      <c r="SS186" s="58"/>
      <c r="ST186" s="58"/>
      <c r="SU186" s="58"/>
      <c r="SV186" s="58"/>
      <c r="SW186" s="58"/>
      <c r="SX186" s="58"/>
      <c r="SY186" s="58"/>
      <c r="SZ186" s="58"/>
      <c r="TA186" s="58"/>
      <c r="TB186" s="58"/>
      <c r="TC186" s="58"/>
      <c r="TD186" s="58"/>
      <c r="TE186" s="58"/>
      <c r="TF186" s="58"/>
      <c r="TG186" s="58"/>
      <c r="TH186" s="58"/>
      <c r="TI186" s="58"/>
      <c r="TJ186" s="58"/>
      <c r="TK186" s="58"/>
      <c r="TL186" s="58"/>
      <c r="TM186" s="58"/>
      <c r="TN186" s="58"/>
      <c r="TO186" s="58"/>
      <c r="TP186" s="58"/>
      <c r="TQ186" s="58"/>
      <c r="TR186" s="58"/>
      <c r="TS186" s="58"/>
      <c r="TT186" s="58"/>
      <c r="TU186" s="58"/>
      <c r="TV186" s="58"/>
      <c r="TW186" s="58"/>
      <c r="TX186" s="58"/>
      <c r="TY186" s="58"/>
      <c r="TZ186" s="58"/>
      <c r="UA186" s="58"/>
      <c r="UB186" s="58"/>
      <c r="UC186" s="58"/>
      <c r="UD186" s="58"/>
      <c r="UE186" s="58"/>
      <c r="UF186" s="58"/>
      <c r="UG186" s="58"/>
      <c r="UH186" s="58"/>
      <c r="UI186" s="58"/>
      <c r="UJ186" s="58"/>
      <c r="UK186" s="58"/>
      <c r="UL186" s="58"/>
      <c r="UM186" s="58"/>
      <c r="UN186" s="58"/>
      <c r="UO186" s="58"/>
      <c r="UP186" s="58"/>
      <c r="UQ186" s="58"/>
      <c r="UR186" s="58"/>
      <c r="US186" s="58"/>
      <c r="UT186" s="58"/>
      <c r="UU186" s="58"/>
      <c r="UV186" s="58"/>
      <c r="UW186" s="58"/>
      <c r="UX186" s="58"/>
      <c r="UY186" s="58"/>
      <c r="UZ186" s="58"/>
      <c r="VA186" s="58"/>
      <c r="VB186" s="58"/>
      <c r="VC186" s="58"/>
      <c r="VD186" s="58"/>
      <c r="VE186" s="58"/>
      <c r="VF186" s="58"/>
      <c r="VG186" s="58"/>
      <c r="VH186" s="58"/>
      <c r="VI186" s="58"/>
      <c r="VJ186" s="58"/>
      <c r="VK186" s="58"/>
      <c r="VL186" s="58"/>
      <c r="VM186" s="58"/>
      <c r="VN186" s="58"/>
      <c r="VO186" s="58"/>
      <c r="VP186" s="58"/>
      <c r="VQ186" s="58"/>
      <c r="VR186" s="58"/>
      <c r="VS186" s="58"/>
      <c r="VT186" s="58"/>
      <c r="VU186" s="58"/>
      <c r="VV186" s="58"/>
      <c r="VW186" s="58"/>
      <c r="VX186" s="58"/>
      <c r="VY186" s="58"/>
      <c r="VZ186" s="58"/>
      <c r="WA186" s="58"/>
      <c r="WB186" s="58"/>
      <c r="WC186" s="58"/>
      <c r="WD186" s="58"/>
      <c r="WE186" s="58"/>
      <c r="WF186" s="58"/>
      <c r="WG186" s="58"/>
      <c r="WH186" s="58"/>
      <c r="WI186" s="58"/>
      <c r="WJ186" s="58"/>
      <c r="WK186" s="58"/>
      <c r="WL186" s="58"/>
      <c r="WM186" s="58"/>
      <c r="WN186" s="58"/>
      <c r="WO186" s="58"/>
      <c r="WP186" s="58"/>
      <c r="WQ186" s="58"/>
      <c r="WR186" s="58"/>
      <c r="WS186" s="58"/>
      <c r="WT186" s="58"/>
      <c r="WU186" s="58"/>
      <c r="WV186" s="58"/>
      <c r="WW186" s="58"/>
      <c r="WX186" s="58"/>
      <c r="WY186" s="58"/>
      <c r="WZ186" s="58"/>
      <c r="XA186" s="58"/>
      <c r="XB186" s="58"/>
      <c r="XC186" s="58"/>
      <c r="XD186" s="58"/>
      <c r="XE186" s="58"/>
      <c r="XF186" s="58"/>
      <c r="XG186" s="58"/>
      <c r="XH186" s="58"/>
      <c r="XI186" s="58"/>
      <c r="XJ186" s="58"/>
      <c r="XK186" s="58"/>
      <c r="XL186" s="58"/>
      <c r="XM186" s="58"/>
      <c r="XN186" s="58"/>
      <c r="XO186" s="58"/>
      <c r="XP186" s="58"/>
      <c r="XQ186" s="58"/>
      <c r="XR186" s="58"/>
      <c r="XS186" s="58"/>
      <c r="XT186" s="58"/>
      <c r="XU186" s="58"/>
      <c r="XV186" s="58"/>
      <c r="XW186" s="58"/>
      <c r="XX186" s="58"/>
      <c r="XY186" s="58"/>
      <c r="XZ186" s="58"/>
      <c r="YA186" s="58"/>
      <c r="YB186" s="58"/>
      <c r="YC186" s="58"/>
      <c r="YD186" s="58"/>
      <c r="YE186" s="58"/>
      <c r="YF186" s="58"/>
      <c r="YG186" s="58"/>
      <c r="YH186" s="58"/>
      <c r="YI186" s="58"/>
      <c r="YJ186" s="58"/>
      <c r="YK186" s="58"/>
      <c r="YL186" s="58"/>
      <c r="YM186" s="58"/>
      <c r="YN186" s="58"/>
      <c r="YO186" s="58"/>
      <c r="YP186" s="58"/>
      <c r="YQ186" s="58"/>
      <c r="YR186" s="58"/>
      <c r="YS186" s="58"/>
      <c r="YT186" s="58"/>
      <c r="YU186" s="58"/>
      <c r="YV186" s="58"/>
      <c r="YW186" s="58"/>
      <c r="YX186" s="58"/>
      <c r="YY186" s="58"/>
      <c r="YZ186" s="58"/>
      <c r="ZA186" s="58"/>
      <c r="ZB186" s="58"/>
      <c r="ZC186" s="58"/>
      <c r="ZD186" s="58"/>
      <c r="ZE186" s="58"/>
      <c r="ZF186" s="58"/>
      <c r="ZG186" s="58"/>
      <c r="ZH186" s="58"/>
      <c r="ZI186" s="58"/>
      <c r="ZJ186" s="58"/>
      <c r="ZK186" s="58"/>
      <c r="ZL186" s="58"/>
      <c r="ZM186" s="58"/>
      <c r="ZN186" s="58"/>
      <c r="ZO186" s="58"/>
      <c r="ZP186" s="58"/>
      <c r="ZQ186" s="58"/>
      <c r="ZR186" s="58"/>
      <c r="ZS186" s="58"/>
      <c r="ZT186" s="58"/>
      <c r="ZU186" s="58"/>
      <c r="ZV186" s="58"/>
      <c r="ZW186" s="58"/>
      <c r="ZX186" s="58"/>
      <c r="ZY186" s="58"/>
      <c r="ZZ186" s="58"/>
      <c r="AAA186" s="58"/>
      <c r="AAB186" s="58"/>
      <c r="AAC186" s="58"/>
      <c r="AAD186" s="58"/>
      <c r="AAE186" s="58"/>
      <c r="AAF186" s="58"/>
      <c r="AAG186" s="58"/>
      <c r="AAH186" s="58"/>
      <c r="AAI186" s="58"/>
      <c r="AAJ186" s="58"/>
      <c r="AAK186" s="58"/>
      <c r="AAL186" s="58"/>
      <c r="AAM186" s="58"/>
      <c r="AAN186" s="58"/>
      <c r="AAO186" s="58"/>
      <c r="AAP186" s="58"/>
      <c r="AAQ186" s="58"/>
      <c r="AAR186" s="58"/>
      <c r="AAS186" s="58"/>
      <c r="AAT186" s="58"/>
      <c r="AAU186" s="58"/>
      <c r="AAV186" s="58"/>
      <c r="AAW186" s="58"/>
      <c r="AAX186" s="58"/>
      <c r="AAY186" s="58"/>
      <c r="AAZ186" s="58"/>
      <c r="ABA186" s="58"/>
      <c r="ABB186" s="58"/>
      <c r="ABC186" s="58"/>
      <c r="ABD186" s="58"/>
      <c r="ABE186" s="58"/>
      <c r="ABF186" s="58"/>
      <c r="ABG186" s="58"/>
      <c r="ABH186" s="58"/>
      <c r="ABI186" s="58"/>
      <c r="ABJ186" s="58"/>
      <c r="ABK186" s="58"/>
      <c r="ABL186" s="58"/>
      <c r="ABM186" s="58"/>
      <c r="ABN186" s="58"/>
      <c r="ABO186" s="58"/>
      <c r="ABP186" s="58"/>
      <c r="ABQ186" s="58"/>
      <c r="ABR186" s="58"/>
      <c r="ABS186" s="58"/>
      <c r="ABT186" s="58"/>
      <c r="ABU186" s="58"/>
      <c r="ABV186" s="58"/>
      <c r="ABW186" s="58"/>
      <c r="ABX186" s="58"/>
      <c r="ABY186" s="58"/>
      <c r="ABZ186" s="58"/>
      <c r="ACA186" s="58"/>
      <c r="ACB186" s="58"/>
      <c r="ACC186" s="58"/>
      <c r="ACD186" s="58"/>
      <c r="ACE186" s="58"/>
      <c r="ACF186" s="58"/>
      <c r="ACG186" s="58"/>
      <c r="ACH186" s="58"/>
      <c r="ACI186" s="58"/>
      <c r="ACJ186" s="58"/>
      <c r="ACK186" s="58"/>
      <c r="ACL186" s="58"/>
      <c r="ACM186" s="58"/>
      <c r="ACN186" s="58"/>
      <c r="ACO186" s="58"/>
      <c r="ACP186" s="58"/>
      <c r="ACQ186" s="58"/>
      <c r="ACR186" s="58"/>
      <c r="ACS186" s="58"/>
      <c r="ACT186" s="58"/>
      <c r="ACU186" s="58"/>
      <c r="ACV186" s="58"/>
      <c r="ACW186" s="58"/>
      <c r="ACX186" s="58"/>
      <c r="ACY186" s="58"/>
      <c r="ACZ186" s="58"/>
      <c r="ADA186" s="58"/>
      <c r="ADB186" s="58"/>
      <c r="ADC186" s="58"/>
      <c r="ADD186" s="58"/>
      <c r="ADE186" s="58"/>
      <c r="ADF186" s="58"/>
      <c r="ADG186" s="58"/>
      <c r="ADH186" s="58"/>
      <c r="ADI186" s="58"/>
      <c r="ADJ186" s="58"/>
      <c r="ADK186" s="58"/>
      <c r="ADL186" s="58"/>
      <c r="ADM186" s="58"/>
      <c r="ADN186" s="58"/>
      <c r="ADO186" s="58"/>
      <c r="ADP186" s="58"/>
      <c r="ADQ186" s="58"/>
      <c r="ADR186" s="58"/>
      <c r="ADS186" s="58"/>
      <c r="ADT186" s="58"/>
      <c r="ADU186" s="58"/>
      <c r="ADV186" s="58"/>
      <c r="ADW186" s="58"/>
      <c r="ADX186" s="58"/>
      <c r="ADY186" s="58"/>
      <c r="ADZ186" s="58"/>
      <c r="AEA186" s="58"/>
      <c r="AEB186" s="58"/>
      <c r="AEC186" s="58"/>
      <c r="AED186" s="58"/>
      <c r="AEE186" s="58"/>
      <c r="AEF186" s="58"/>
      <c r="AEG186" s="58"/>
      <c r="AEH186" s="58"/>
      <c r="AEI186" s="58"/>
      <c r="AEJ186" s="58"/>
      <c r="AEK186" s="58"/>
      <c r="AEL186" s="58"/>
      <c r="AEM186" s="58"/>
      <c r="AEN186" s="58"/>
      <c r="AEO186" s="58"/>
      <c r="AEP186" s="58"/>
      <c r="AEQ186" s="58"/>
      <c r="AER186" s="58"/>
      <c r="AES186" s="58"/>
      <c r="AET186" s="58"/>
      <c r="AEU186" s="58"/>
      <c r="AEV186" s="58"/>
      <c r="AEW186" s="58"/>
      <c r="AEX186" s="58"/>
      <c r="AEY186" s="58"/>
      <c r="AEZ186" s="58"/>
      <c r="AFA186" s="58"/>
      <c r="AFB186" s="58"/>
      <c r="AFC186" s="58"/>
      <c r="AFD186" s="58"/>
      <c r="AFE186" s="58"/>
      <c r="AFF186" s="58"/>
      <c r="AFG186" s="58"/>
      <c r="AFH186" s="58"/>
      <c r="AFI186" s="58"/>
      <c r="AFJ186" s="58"/>
      <c r="AFK186" s="58"/>
      <c r="AFL186" s="58"/>
      <c r="AFM186" s="58"/>
      <c r="AFN186" s="58"/>
      <c r="AFO186" s="58"/>
      <c r="AFP186" s="58"/>
      <c r="AFQ186" s="58"/>
      <c r="AFR186" s="58"/>
      <c r="AFS186" s="58"/>
      <c r="AFT186" s="58"/>
      <c r="AFU186" s="58"/>
      <c r="AFV186" s="58"/>
      <c r="AFW186" s="58"/>
      <c r="AFX186" s="58"/>
      <c r="AFY186" s="58"/>
      <c r="AFZ186" s="58"/>
      <c r="AGA186" s="58"/>
      <c r="AGB186" s="58"/>
      <c r="AGC186" s="58"/>
      <c r="AGD186" s="58"/>
      <c r="AGE186" s="58"/>
      <c r="AGF186" s="58"/>
      <c r="AGG186" s="58"/>
      <c r="AGH186" s="58"/>
      <c r="AGI186" s="58"/>
      <c r="AGJ186" s="58"/>
      <c r="AGK186" s="58"/>
      <c r="AGL186" s="58"/>
      <c r="AGM186" s="58"/>
      <c r="AGN186" s="58"/>
      <c r="AGO186" s="58"/>
      <c r="AGP186" s="58"/>
      <c r="AGQ186" s="58"/>
      <c r="AGR186" s="58"/>
      <c r="AGS186" s="58"/>
      <c r="AGT186" s="58"/>
      <c r="AGU186" s="58"/>
      <c r="AGV186" s="58"/>
      <c r="AGW186" s="58"/>
      <c r="AGX186" s="58"/>
      <c r="AGY186" s="58"/>
      <c r="AGZ186" s="58"/>
      <c r="AHA186" s="58"/>
      <c r="AHB186" s="58"/>
      <c r="AHC186" s="58"/>
      <c r="AHD186" s="58"/>
      <c r="AHE186" s="58"/>
      <c r="AHF186" s="58"/>
      <c r="AHG186" s="58"/>
      <c r="AHH186" s="58"/>
      <c r="AHI186" s="58"/>
      <c r="AHJ186" s="58"/>
      <c r="AHK186" s="58"/>
      <c r="AHL186" s="58"/>
      <c r="AHM186" s="58"/>
      <c r="AHN186" s="58"/>
      <c r="AHO186" s="58"/>
      <c r="AHP186" s="58"/>
      <c r="AHQ186" s="58"/>
      <c r="AHR186" s="58"/>
      <c r="AHS186" s="58"/>
      <c r="AHT186" s="58"/>
      <c r="AHU186" s="58"/>
      <c r="AHV186" s="58"/>
      <c r="AHW186" s="58"/>
      <c r="AHX186" s="58"/>
      <c r="AHY186" s="58"/>
      <c r="AHZ186" s="58"/>
      <c r="AIA186" s="58"/>
      <c r="AIB186" s="58"/>
      <c r="AIC186" s="58"/>
      <c r="AID186" s="58"/>
      <c r="AIE186" s="58"/>
      <c r="AIF186" s="58"/>
      <c r="AIG186" s="58"/>
      <c r="AIH186" s="58"/>
      <c r="AII186" s="58"/>
      <c r="AIJ186" s="58"/>
      <c r="AIK186" s="58"/>
      <c r="AIL186" s="58"/>
      <c r="AIM186" s="58"/>
      <c r="AIN186" s="58"/>
      <c r="AIO186" s="58"/>
      <c r="AIP186" s="58"/>
      <c r="AIQ186" s="58"/>
      <c r="AIR186" s="58"/>
      <c r="AIS186" s="58"/>
      <c r="AIT186" s="58"/>
      <c r="AIU186" s="58"/>
      <c r="AIV186" s="58"/>
      <c r="AIW186" s="58"/>
      <c r="AIX186" s="58"/>
      <c r="AIY186" s="58"/>
      <c r="AIZ186" s="58"/>
      <c r="AJA186" s="58"/>
      <c r="AJB186" s="58"/>
      <c r="AJC186" s="58"/>
      <c r="AJD186" s="58"/>
      <c r="AJE186" s="58"/>
      <c r="AJF186" s="58"/>
      <c r="AJG186" s="58"/>
      <c r="AJH186" s="58"/>
      <c r="AJI186" s="58"/>
      <c r="AJJ186" s="58"/>
      <c r="AJK186" s="58"/>
      <c r="AJL186" s="58"/>
      <c r="AJM186" s="58"/>
      <c r="AJN186" s="58"/>
      <c r="AJO186" s="58"/>
      <c r="AJP186" s="58"/>
      <c r="AJQ186" s="58"/>
      <c r="AJR186" s="58"/>
      <c r="AJS186" s="58"/>
      <c r="AJT186" s="58"/>
      <c r="AJU186" s="58"/>
      <c r="AJV186" s="58"/>
      <c r="AJW186" s="58"/>
      <c r="AJX186" s="58"/>
      <c r="AJY186" s="58"/>
      <c r="AJZ186" s="58"/>
      <c r="AKA186" s="58"/>
      <c r="AKB186" s="58"/>
      <c r="AKC186" s="58"/>
      <c r="AKD186" s="58"/>
      <c r="AKE186" s="58"/>
      <c r="AKF186" s="58"/>
      <c r="AKG186" s="58"/>
      <c r="AKH186" s="58"/>
      <c r="AKI186" s="58"/>
      <c r="AKJ186" s="58"/>
      <c r="AKK186" s="58"/>
      <c r="AKL186" s="58"/>
      <c r="AKM186" s="58"/>
      <c r="AKN186" s="58"/>
      <c r="AKO186" s="58"/>
      <c r="AKP186" s="58"/>
      <c r="AKQ186" s="58"/>
      <c r="AKR186" s="58"/>
      <c r="AKS186" s="58"/>
      <c r="AKT186" s="58"/>
      <c r="AKU186" s="58"/>
      <c r="AKV186" s="58"/>
      <c r="AKW186" s="58"/>
      <c r="AKX186" s="58"/>
      <c r="AKY186" s="58"/>
      <c r="AKZ186" s="58"/>
      <c r="ALA186" s="58"/>
      <c r="ALB186" s="58"/>
      <c r="ALC186" s="58"/>
      <c r="ALD186" s="58"/>
      <c r="ALE186" s="58"/>
      <c r="ALF186" s="58"/>
      <c r="ALG186" s="58"/>
      <c r="ALH186" s="58"/>
      <c r="ALI186" s="58"/>
      <c r="ALJ186" s="58"/>
      <c r="ALK186" s="58"/>
      <c r="ALL186" s="58"/>
      <c r="ALM186" s="58"/>
      <c r="ALN186" s="58"/>
      <c r="ALO186" s="58"/>
      <c r="ALP186" s="58"/>
      <c r="ALQ186" s="58"/>
      <c r="ALR186" s="58"/>
      <c r="ALS186" s="58"/>
      <c r="ALT186" s="58"/>
      <c r="ALU186" s="58"/>
      <c r="ALV186" s="58"/>
      <c r="ALW186" s="58"/>
      <c r="ALX186" s="58"/>
      <c r="ALY186" s="58"/>
      <c r="ALZ186" s="58"/>
      <c r="AMA186" s="58"/>
      <c r="AMB186" s="58"/>
      <c r="AMC186" s="58"/>
      <c r="AMD186" s="58"/>
      <c r="AME186" s="58"/>
      <c r="AMF186" s="58"/>
      <c r="AMG186" s="58"/>
      <c r="AMH186" s="58"/>
      <c r="AMI186" s="58"/>
      <c r="AMJ186" s="58"/>
      <c r="AMK186" s="58"/>
      <c r="AML186" s="58"/>
      <c r="AMM186" s="58"/>
      <c r="AMN186" s="58"/>
      <c r="AMO186" s="58"/>
      <c r="AMP186" s="58"/>
      <c r="AMQ186" s="58"/>
      <c r="AMR186" s="58"/>
      <c r="AMS186" s="58"/>
      <c r="AMT186" s="58"/>
      <c r="AMU186" s="58"/>
      <c r="AMV186" s="58"/>
      <c r="AMW186" s="58"/>
      <c r="AMX186" s="58"/>
      <c r="AMY186" s="58"/>
      <c r="AMZ186" s="58"/>
      <c r="ANA186" s="58"/>
      <c r="ANB186" s="58"/>
      <c r="ANC186" s="58"/>
      <c r="AND186" s="58"/>
      <c r="ANE186" s="58"/>
      <c r="ANF186" s="58"/>
      <c r="ANG186" s="58"/>
      <c r="ANH186" s="58"/>
      <c r="ANI186" s="58"/>
      <c r="ANJ186" s="58"/>
      <c r="ANK186" s="58"/>
      <c r="ANL186" s="58"/>
      <c r="ANM186" s="58"/>
      <c r="ANN186" s="58"/>
      <c r="ANO186" s="58"/>
      <c r="ANP186" s="58"/>
      <c r="ANQ186" s="58"/>
      <c r="ANR186" s="58"/>
      <c r="ANS186" s="58"/>
      <c r="ANT186" s="58"/>
      <c r="ANU186" s="58"/>
      <c r="ANV186" s="58"/>
      <c r="ANW186" s="58"/>
      <c r="ANX186" s="58"/>
      <c r="ANY186" s="58"/>
      <c r="ANZ186" s="58"/>
      <c r="AOA186" s="58"/>
      <c r="AOB186" s="58"/>
      <c r="AOC186" s="58"/>
      <c r="AOD186" s="58"/>
      <c r="AOE186" s="58"/>
      <c r="AOF186" s="58"/>
      <c r="AOG186" s="58"/>
      <c r="AOH186" s="58"/>
      <c r="AOI186" s="58"/>
      <c r="AOJ186" s="58"/>
      <c r="AOK186" s="58"/>
      <c r="AOL186" s="58"/>
      <c r="AOM186" s="58"/>
      <c r="AON186" s="58"/>
      <c r="AOO186" s="58"/>
      <c r="AOP186" s="58"/>
      <c r="AOQ186" s="58"/>
      <c r="AOR186" s="58"/>
      <c r="AOS186" s="58"/>
      <c r="AOT186" s="58"/>
      <c r="AOU186" s="58"/>
      <c r="AOV186" s="58"/>
      <c r="AOW186" s="58"/>
      <c r="AOX186" s="58"/>
      <c r="AOY186" s="58"/>
      <c r="AOZ186" s="58"/>
      <c r="APA186" s="58"/>
      <c r="APB186" s="58"/>
      <c r="APC186" s="58"/>
      <c r="APD186" s="58"/>
      <c r="APE186" s="58"/>
      <c r="APF186" s="58"/>
      <c r="APG186" s="58"/>
      <c r="APH186" s="58"/>
      <c r="API186" s="58"/>
      <c r="APJ186" s="58"/>
      <c r="APK186" s="58"/>
      <c r="APL186" s="58"/>
      <c r="APM186" s="58"/>
      <c r="APN186" s="58"/>
      <c r="APO186" s="58"/>
      <c r="APP186" s="58"/>
      <c r="APQ186" s="58"/>
      <c r="APR186" s="58"/>
      <c r="APS186" s="58"/>
      <c r="APT186" s="58"/>
      <c r="APU186" s="58"/>
      <c r="APV186" s="58"/>
      <c r="APW186" s="58"/>
      <c r="APX186" s="58"/>
      <c r="APY186" s="58"/>
      <c r="APZ186" s="58"/>
      <c r="AQA186" s="58"/>
      <c r="AQB186" s="58"/>
      <c r="AQC186" s="58"/>
      <c r="AQD186" s="58"/>
      <c r="AQE186" s="58"/>
      <c r="AQF186" s="58"/>
      <c r="AQG186" s="58"/>
      <c r="AQH186" s="58"/>
      <c r="AQI186" s="58"/>
      <c r="AQJ186" s="58"/>
      <c r="AQK186" s="58"/>
      <c r="AQL186" s="58"/>
      <c r="AQM186" s="58"/>
      <c r="AQN186" s="58"/>
      <c r="AQO186" s="58"/>
      <c r="AQP186" s="58"/>
      <c r="AQQ186" s="58"/>
      <c r="AQR186" s="58"/>
      <c r="AQS186" s="58"/>
      <c r="AQT186" s="58"/>
      <c r="AQU186" s="58"/>
      <c r="AQV186" s="58"/>
      <c r="AQW186" s="58"/>
      <c r="AQX186" s="58"/>
      <c r="AQY186" s="58"/>
      <c r="AQZ186" s="58"/>
      <c r="ARA186" s="58"/>
      <c r="ARB186" s="58"/>
      <c r="ARC186" s="58"/>
      <c r="ARD186" s="58"/>
      <c r="ARE186" s="58"/>
      <c r="ARF186" s="58"/>
      <c r="ARG186" s="58"/>
      <c r="ARH186" s="58"/>
      <c r="ARI186" s="58"/>
      <c r="ARJ186" s="58"/>
      <c r="ARK186" s="58"/>
      <c r="ARL186" s="58"/>
      <c r="ARM186" s="58"/>
      <c r="ARN186" s="58"/>
      <c r="ARO186" s="58"/>
      <c r="ARP186" s="58"/>
      <c r="ARQ186" s="58"/>
      <c r="ARR186" s="58"/>
      <c r="ARS186" s="58"/>
      <c r="ART186" s="58"/>
      <c r="ARU186" s="58"/>
      <c r="ARV186" s="58"/>
      <c r="ARW186" s="58"/>
      <c r="ARX186" s="58"/>
      <c r="ARY186" s="58"/>
      <c r="ARZ186" s="58"/>
      <c r="ASA186" s="58"/>
      <c r="ASB186" s="58"/>
      <c r="ASC186" s="58"/>
      <c r="ASD186" s="58"/>
      <c r="ASE186" s="58"/>
      <c r="ASF186" s="58"/>
      <c r="ASG186" s="58"/>
      <c r="ASH186" s="58"/>
      <c r="ASI186" s="58"/>
      <c r="ASJ186" s="58"/>
      <c r="ASK186" s="58"/>
      <c r="ASL186" s="58"/>
      <c r="ASM186" s="58"/>
      <c r="ASN186" s="58"/>
      <c r="ASO186" s="58"/>
      <c r="ASP186" s="58"/>
      <c r="ASQ186" s="58"/>
      <c r="ASR186" s="58"/>
      <c r="ASS186" s="58"/>
      <c r="AST186" s="58"/>
      <c r="ASU186" s="58"/>
      <c r="ASV186" s="58"/>
      <c r="ASW186" s="58"/>
      <c r="ASX186" s="58"/>
      <c r="ASY186" s="58"/>
      <c r="ASZ186" s="58"/>
      <c r="ATA186" s="58"/>
      <c r="ATB186" s="58"/>
      <c r="ATC186" s="58"/>
      <c r="ATD186" s="58"/>
      <c r="ATE186" s="58"/>
      <c r="ATF186" s="58"/>
      <c r="ATG186" s="58"/>
      <c r="ATH186" s="58"/>
      <c r="ATI186" s="58"/>
      <c r="ATJ186" s="58"/>
      <c r="ATK186" s="58"/>
      <c r="ATL186" s="58"/>
      <c r="ATM186" s="58"/>
      <c r="ATN186" s="58"/>
      <c r="ATO186" s="58"/>
      <c r="ATP186" s="58"/>
      <c r="ATQ186" s="58"/>
      <c r="ATR186" s="58"/>
      <c r="ATS186" s="58"/>
      <c r="ATT186" s="58"/>
      <c r="ATU186" s="58"/>
      <c r="ATV186" s="58"/>
      <c r="ATW186" s="58"/>
      <c r="ATX186" s="58"/>
      <c r="ATY186" s="58"/>
      <c r="ATZ186" s="58"/>
      <c r="AUA186" s="58"/>
      <c r="AUB186" s="58"/>
      <c r="AUC186" s="58"/>
      <c r="AUD186" s="58"/>
      <c r="AUE186" s="58"/>
      <c r="AUF186" s="58"/>
      <c r="AUG186" s="58"/>
      <c r="AUH186" s="58"/>
      <c r="AUI186" s="58"/>
      <c r="AUJ186" s="58"/>
      <c r="AUK186" s="58"/>
      <c r="AUL186" s="58"/>
      <c r="AUM186" s="58"/>
      <c r="AUN186" s="58"/>
      <c r="AUO186" s="58"/>
      <c r="AUP186" s="58"/>
      <c r="AUQ186" s="58"/>
      <c r="AUR186" s="58"/>
      <c r="AUS186" s="58"/>
      <c r="AUT186" s="58"/>
      <c r="AUU186" s="58"/>
      <c r="AUV186" s="58"/>
      <c r="AUW186" s="58"/>
      <c r="AUX186" s="58"/>
      <c r="AUY186" s="58"/>
      <c r="AUZ186" s="58"/>
      <c r="AVA186" s="58"/>
      <c r="AVB186" s="58"/>
      <c r="AVC186" s="58"/>
      <c r="AVD186" s="58"/>
      <c r="AVE186" s="58"/>
      <c r="AVF186" s="58"/>
      <c r="AVG186" s="58"/>
      <c r="AVH186" s="58"/>
      <c r="AVI186" s="58"/>
      <c r="AVJ186" s="58"/>
      <c r="AVK186" s="58"/>
      <c r="AVL186" s="58"/>
      <c r="AVM186" s="58"/>
      <c r="AVN186" s="58"/>
      <c r="AVO186" s="58"/>
      <c r="AVP186" s="58"/>
      <c r="AVQ186" s="58"/>
      <c r="AVR186" s="58"/>
      <c r="AVS186" s="58"/>
      <c r="AVT186" s="58"/>
      <c r="AVU186" s="58"/>
      <c r="AVV186" s="58"/>
      <c r="AVW186" s="58"/>
      <c r="AVX186" s="58"/>
      <c r="AVY186" s="58"/>
      <c r="AVZ186" s="58"/>
      <c r="AWA186" s="58"/>
      <c r="AWB186" s="58"/>
      <c r="AWC186" s="58"/>
      <c r="AWD186" s="58"/>
      <c r="AWE186" s="58"/>
      <c r="AWF186" s="58"/>
      <c r="AWG186" s="58"/>
      <c r="AWH186" s="58"/>
      <c r="AWI186" s="58"/>
      <c r="AWJ186" s="58"/>
      <c r="AWK186" s="58"/>
      <c r="AWL186" s="58"/>
      <c r="AWM186" s="58"/>
      <c r="AWN186" s="58"/>
      <c r="AWO186" s="58"/>
      <c r="AWP186" s="58"/>
      <c r="AWQ186" s="58"/>
      <c r="AWR186" s="58"/>
      <c r="AWS186" s="58"/>
      <c r="AWT186" s="58"/>
      <c r="AWU186" s="58"/>
      <c r="AWV186" s="58"/>
      <c r="AWW186" s="58"/>
      <c r="AWX186" s="58"/>
      <c r="AWY186" s="58"/>
      <c r="AWZ186" s="58"/>
      <c r="AXA186" s="58"/>
      <c r="AXB186" s="58"/>
      <c r="AXC186" s="58"/>
      <c r="AXD186" s="58"/>
      <c r="AXE186" s="58"/>
      <c r="AXF186" s="58"/>
      <c r="AXG186" s="58"/>
      <c r="AXH186" s="58"/>
      <c r="AXI186" s="58"/>
      <c r="AXJ186" s="58"/>
      <c r="AXK186" s="58"/>
      <c r="AXL186" s="58"/>
      <c r="AXM186" s="58"/>
      <c r="AXN186" s="58"/>
      <c r="AXO186" s="58"/>
      <c r="AXP186" s="58"/>
      <c r="AXQ186" s="58"/>
      <c r="AXR186" s="58"/>
      <c r="AXS186" s="58"/>
      <c r="AXT186" s="58"/>
      <c r="AXU186" s="58"/>
      <c r="AXV186" s="58"/>
      <c r="AXW186" s="58"/>
      <c r="AXX186" s="58"/>
      <c r="AXY186" s="58"/>
      <c r="AXZ186" s="58"/>
      <c r="AYA186" s="58"/>
      <c r="AYB186" s="58"/>
      <c r="AYC186" s="58"/>
      <c r="AYD186" s="58"/>
      <c r="AYE186" s="58"/>
      <c r="AYF186" s="58"/>
      <c r="AYG186" s="58"/>
      <c r="AYH186" s="58"/>
      <c r="AYI186" s="58"/>
      <c r="AYJ186" s="58"/>
      <c r="AYK186" s="58"/>
      <c r="AYL186" s="58"/>
      <c r="AYM186" s="58"/>
      <c r="AYN186" s="58"/>
      <c r="AYO186" s="58"/>
      <c r="AYP186" s="58"/>
      <c r="AYQ186" s="58"/>
      <c r="AYR186" s="58"/>
      <c r="AYS186" s="58"/>
      <c r="AYT186" s="58"/>
      <c r="AYU186" s="58"/>
      <c r="AYV186" s="58"/>
      <c r="AYW186" s="58"/>
      <c r="AYX186" s="58"/>
      <c r="AYY186" s="58"/>
      <c r="AYZ186" s="58"/>
      <c r="AZA186" s="58"/>
      <c r="AZB186" s="58"/>
      <c r="AZC186" s="58"/>
      <c r="AZD186" s="58"/>
      <c r="AZE186" s="58"/>
      <c r="AZF186" s="58"/>
      <c r="AZG186" s="58"/>
      <c r="AZH186" s="58"/>
      <c r="AZI186" s="58"/>
      <c r="AZJ186" s="58"/>
      <c r="AZK186" s="58"/>
      <c r="AZL186" s="58"/>
      <c r="AZM186" s="58"/>
      <c r="AZN186" s="58"/>
      <c r="AZO186" s="58"/>
      <c r="AZP186" s="58"/>
      <c r="AZQ186" s="58"/>
      <c r="AZR186" s="58"/>
      <c r="AZS186" s="58"/>
      <c r="AZT186" s="58"/>
      <c r="AZU186" s="58"/>
      <c r="AZV186" s="58"/>
      <c r="AZW186" s="58"/>
      <c r="AZX186" s="58"/>
      <c r="AZY186" s="58"/>
      <c r="AZZ186" s="58"/>
      <c r="BAA186" s="58"/>
      <c r="BAB186" s="58"/>
      <c r="BAC186" s="58"/>
      <c r="BAD186" s="58"/>
      <c r="BAE186" s="58"/>
      <c r="BAF186" s="58"/>
      <c r="BAG186" s="58"/>
      <c r="BAH186" s="58"/>
      <c r="BAI186" s="58"/>
      <c r="BAJ186" s="58"/>
      <c r="BAK186" s="58"/>
      <c r="BAL186" s="58"/>
      <c r="BAM186" s="58"/>
      <c r="BAN186" s="58"/>
      <c r="BAO186" s="58"/>
      <c r="BAP186" s="58"/>
      <c r="BAQ186" s="58"/>
      <c r="BAR186" s="58"/>
      <c r="BAS186" s="58"/>
      <c r="BAT186" s="58"/>
      <c r="BAU186" s="58"/>
      <c r="BAV186" s="58"/>
      <c r="BAW186" s="58"/>
      <c r="BAX186" s="58"/>
      <c r="BAY186" s="58"/>
      <c r="BAZ186" s="58"/>
      <c r="BBA186" s="58"/>
      <c r="BBB186" s="58"/>
      <c r="BBC186" s="58"/>
      <c r="BBD186" s="58"/>
      <c r="BBE186" s="58"/>
      <c r="BBF186" s="58"/>
      <c r="BBG186" s="58"/>
      <c r="BBH186" s="58"/>
      <c r="BBI186" s="58"/>
      <c r="BBJ186" s="58"/>
      <c r="BBK186" s="58"/>
      <c r="BBL186" s="58"/>
      <c r="BBM186" s="58"/>
      <c r="BBN186" s="58"/>
      <c r="BBO186" s="58"/>
      <c r="BBP186" s="58"/>
      <c r="BBQ186" s="58"/>
      <c r="BBR186" s="58"/>
      <c r="BBS186" s="58"/>
      <c r="BBT186" s="58"/>
      <c r="BBU186" s="58"/>
      <c r="BBV186" s="58"/>
      <c r="BBW186" s="58"/>
      <c r="BBX186" s="58"/>
      <c r="BBY186" s="58"/>
      <c r="BBZ186" s="58"/>
      <c r="BCA186" s="58"/>
      <c r="BCB186" s="58"/>
      <c r="BCC186" s="58"/>
      <c r="BCD186" s="58"/>
      <c r="BCE186" s="58"/>
      <c r="BCF186" s="58"/>
      <c r="BCG186" s="58"/>
      <c r="BCH186" s="58"/>
      <c r="BCI186" s="58"/>
      <c r="BCJ186" s="58"/>
      <c r="BCK186" s="58"/>
      <c r="BCL186" s="58"/>
      <c r="BCM186" s="58"/>
      <c r="BCN186" s="58"/>
      <c r="BCO186" s="58"/>
      <c r="BCP186" s="58"/>
      <c r="BCQ186" s="58"/>
      <c r="BCR186" s="58"/>
      <c r="BCS186" s="58"/>
      <c r="BCT186" s="58"/>
      <c r="BCU186" s="58"/>
      <c r="BCV186" s="58"/>
      <c r="BCW186" s="58"/>
      <c r="BCX186" s="58"/>
      <c r="BCY186" s="58"/>
      <c r="BCZ186" s="58"/>
      <c r="BDA186" s="58"/>
      <c r="BDB186" s="58"/>
      <c r="BDC186" s="58"/>
      <c r="BDD186" s="58"/>
      <c r="BDE186" s="58"/>
      <c r="BDF186" s="58"/>
      <c r="BDG186" s="58"/>
      <c r="BDH186" s="58"/>
      <c r="BDI186" s="58"/>
      <c r="BDJ186" s="58"/>
      <c r="BDK186" s="58"/>
      <c r="BDL186" s="58"/>
      <c r="BDM186" s="58"/>
      <c r="BDN186" s="58"/>
      <c r="BDO186" s="58"/>
      <c r="BDP186" s="58"/>
      <c r="BDQ186" s="58"/>
      <c r="BDR186" s="58"/>
      <c r="BDS186" s="58"/>
      <c r="BDT186" s="58"/>
      <c r="BDU186" s="58"/>
      <c r="BDV186" s="58"/>
      <c r="BDW186" s="58"/>
      <c r="BDX186" s="58"/>
      <c r="BDY186" s="58"/>
      <c r="BDZ186" s="58"/>
      <c r="BEA186" s="58"/>
      <c r="BEB186" s="58"/>
      <c r="BEC186" s="58"/>
      <c r="BED186" s="58"/>
      <c r="BEE186" s="58"/>
      <c r="BEF186" s="58"/>
      <c r="BEG186" s="58"/>
      <c r="BEH186" s="58"/>
      <c r="BEI186" s="58"/>
      <c r="BEJ186" s="58"/>
      <c r="BEK186" s="58"/>
      <c r="BEL186" s="58"/>
      <c r="BEM186" s="58"/>
      <c r="BEN186" s="58"/>
      <c r="BEO186" s="58"/>
      <c r="BEP186" s="58"/>
      <c r="BEQ186" s="58"/>
      <c r="BER186" s="58"/>
      <c r="BES186" s="58"/>
      <c r="BET186" s="58"/>
      <c r="BEU186" s="58"/>
      <c r="BEV186" s="58"/>
      <c r="BEW186" s="58"/>
      <c r="BEX186" s="58"/>
      <c r="BEY186" s="58"/>
      <c r="BEZ186" s="58"/>
      <c r="BFA186" s="58"/>
      <c r="BFB186" s="58"/>
      <c r="BFC186" s="58"/>
      <c r="BFD186" s="58"/>
      <c r="BFE186" s="58"/>
      <c r="BFF186" s="58"/>
      <c r="BFG186" s="58"/>
      <c r="BFH186" s="58"/>
    </row>
    <row r="187" spans="1:1516" s="54" customFormat="1" ht="13.5">
      <c r="A187" s="109"/>
      <c r="B187" s="313"/>
      <c r="C187" s="314"/>
      <c r="D187" s="314"/>
      <c r="E187" s="115"/>
      <c r="F187" s="121"/>
      <c r="G187" s="111"/>
      <c r="H187" s="115"/>
      <c r="I187" s="121"/>
      <c r="J187" s="109"/>
      <c r="K187" s="115"/>
      <c r="L187" s="121"/>
      <c r="M187" s="109"/>
      <c r="N187" s="115"/>
      <c r="O187" s="121"/>
      <c r="P187" s="110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DT187" s="58"/>
      <c r="DU187" s="58"/>
      <c r="DV187" s="58"/>
      <c r="DW187" s="58"/>
      <c r="DX187" s="58"/>
      <c r="DY187" s="58"/>
      <c r="DZ187" s="58"/>
      <c r="EA187" s="58"/>
      <c r="EB187" s="58"/>
      <c r="EC187" s="58"/>
      <c r="ED187" s="58"/>
      <c r="EE187" s="58"/>
      <c r="EF187" s="58"/>
      <c r="EG187" s="58"/>
      <c r="EH187" s="58"/>
      <c r="EI187" s="58"/>
      <c r="EJ187" s="58"/>
      <c r="EK187" s="58"/>
      <c r="EL187" s="58"/>
      <c r="EM187" s="58"/>
      <c r="EN187" s="58"/>
      <c r="EO187" s="58"/>
      <c r="EP187" s="58"/>
      <c r="EQ187" s="58"/>
      <c r="ER187" s="58"/>
      <c r="ES187" s="58"/>
      <c r="ET187" s="58"/>
      <c r="EU187" s="58"/>
      <c r="EV187" s="58"/>
      <c r="EW187" s="58"/>
      <c r="EX187" s="58"/>
      <c r="EY187" s="58"/>
      <c r="EZ187" s="58"/>
      <c r="FA187" s="58"/>
      <c r="FB187" s="58"/>
      <c r="FC187" s="58"/>
      <c r="FD187" s="58"/>
      <c r="FE187" s="58"/>
      <c r="FF187" s="58"/>
      <c r="FG187" s="58"/>
      <c r="FH187" s="58"/>
      <c r="FI187" s="58"/>
      <c r="FJ187" s="58"/>
      <c r="FK187" s="58"/>
      <c r="FL187" s="58"/>
      <c r="FM187" s="58"/>
      <c r="FN187" s="58"/>
      <c r="FO187" s="58"/>
      <c r="FP187" s="58"/>
      <c r="FQ187" s="58"/>
      <c r="FR187" s="58"/>
      <c r="FS187" s="58"/>
      <c r="FT187" s="58"/>
      <c r="FU187" s="58"/>
      <c r="FV187" s="58"/>
      <c r="FW187" s="58"/>
      <c r="FX187" s="58"/>
      <c r="FY187" s="58"/>
      <c r="FZ187" s="58"/>
      <c r="GA187" s="58"/>
      <c r="GB187" s="58"/>
      <c r="GC187" s="58"/>
      <c r="GD187" s="58"/>
      <c r="GE187" s="58"/>
      <c r="GF187" s="58"/>
      <c r="GG187" s="58"/>
      <c r="GH187" s="58"/>
      <c r="GI187" s="58"/>
      <c r="GJ187" s="58"/>
      <c r="GK187" s="58"/>
      <c r="GL187" s="58"/>
      <c r="GM187" s="58"/>
      <c r="GN187" s="58"/>
      <c r="GO187" s="58"/>
      <c r="GP187" s="58"/>
      <c r="GQ187" s="58"/>
      <c r="GR187" s="58"/>
      <c r="GS187" s="58"/>
      <c r="GT187" s="58"/>
      <c r="GU187" s="58"/>
      <c r="GV187" s="58"/>
      <c r="GW187" s="58"/>
      <c r="GX187" s="58"/>
      <c r="GY187" s="58"/>
      <c r="GZ187" s="58"/>
      <c r="HA187" s="58"/>
      <c r="HB187" s="58"/>
      <c r="HC187" s="58"/>
      <c r="HD187" s="58"/>
      <c r="HE187" s="58"/>
      <c r="HF187" s="58"/>
      <c r="HG187" s="58"/>
      <c r="HH187" s="58"/>
      <c r="HI187" s="58"/>
      <c r="HJ187" s="58"/>
      <c r="HK187" s="58"/>
      <c r="HL187" s="58"/>
      <c r="HM187" s="58"/>
      <c r="HN187" s="58"/>
      <c r="HO187" s="58"/>
      <c r="HP187" s="58"/>
      <c r="HQ187" s="58"/>
      <c r="HR187" s="58"/>
      <c r="HS187" s="58"/>
      <c r="HT187" s="58"/>
      <c r="HU187" s="58"/>
      <c r="HV187" s="58"/>
      <c r="HW187" s="58"/>
      <c r="HX187" s="58"/>
      <c r="HY187" s="58"/>
      <c r="HZ187" s="58"/>
      <c r="IA187" s="58"/>
      <c r="IB187" s="58"/>
      <c r="IC187" s="58"/>
      <c r="ID187" s="58"/>
      <c r="IE187" s="58"/>
      <c r="IF187" s="58"/>
      <c r="IG187" s="58"/>
      <c r="IH187" s="58"/>
      <c r="II187" s="58"/>
      <c r="IJ187" s="58"/>
      <c r="IK187" s="58"/>
      <c r="IL187" s="58"/>
      <c r="IM187" s="58"/>
      <c r="IN187" s="58"/>
      <c r="IO187" s="58"/>
      <c r="IP187" s="58"/>
      <c r="IQ187" s="58"/>
      <c r="IR187" s="58"/>
      <c r="IS187" s="58"/>
      <c r="IT187" s="58"/>
      <c r="IU187" s="58"/>
      <c r="IV187" s="58"/>
      <c r="IW187" s="58"/>
      <c r="IX187" s="58"/>
      <c r="IY187" s="58"/>
      <c r="IZ187" s="58"/>
      <c r="JA187" s="58"/>
      <c r="JB187" s="58"/>
      <c r="JC187" s="58"/>
      <c r="JD187" s="58"/>
      <c r="JE187" s="58"/>
      <c r="JF187" s="58"/>
      <c r="JG187" s="58"/>
      <c r="JH187" s="58"/>
      <c r="JI187" s="58"/>
      <c r="JJ187" s="58"/>
      <c r="JK187" s="58"/>
      <c r="JL187" s="58"/>
      <c r="JM187" s="58"/>
      <c r="JN187" s="58"/>
      <c r="JO187" s="58"/>
      <c r="JP187" s="58"/>
      <c r="JQ187" s="58"/>
      <c r="JR187" s="58"/>
      <c r="JS187" s="58"/>
      <c r="JT187" s="58"/>
      <c r="JU187" s="58"/>
      <c r="JV187" s="58"/>
      <c r="JW187" s="58"/>
      <c r="JX187" s="58"/>
      <c r="JY187" s="58"/>
      <c r="JZ187" s="58"/>
      <c r="KA187" s="58"/>
      <c r="KB187" s="58"/>
      <c r="KC187" s="58"/>
      <c r="KD187" s="58"/>
      <c r="KE187" s="58"/>
      <c r="KF187" s="58"/>
      <c r="KG187" s="58"/>
      <c r="KH187" s="58"/>
      <c r="KI187" s="58"/>
      <c r="KJ187" s="58"/>
      <c r="KK187" s="58"/>
      <c r="KL187" s="58"/>
      <c r="KM187" s="58"/>
      <c r="KN187" s="58"/>
      <c r="KO187" s="58"/>
      <c r="KP187" s="58"/>
      <c r="KQ187" s="58"/>
      <c r="KR187" s="58"/>
      <c r="KS187" s="58"/>
      <c r="KT187" s="58"/>
      <c r="KU187" s="58"/>
      <c r="KV187" s="58"/>
      <c r="KW187" s="58"/>
      <c r="KX187" s="58"/>
      <c r="KY187" s="58"/>
      <c r="KZ187" s="58"/>
      <c r="LA187" s="58"/>
      <c r="LB187" s="58"/>
      <c r="LC187" s="58"/>
      <c r="LD187" s="58"/>
      <c r="LE187" s="58"/>
      <c r="LF187" s="58"/>
      <c r="LG187" s="58"/>
      <c r="LH187" s="58"/>
      <c r="LI187" s="58"/>
      <c r="LJ187" s="58"/>
      <c r="LK187" s="58"/>
      <c r="LL187" s="58"/>
      <c r="LM187" s="58"/>
      <c r="LN187" s="58"/>
      <c r="LO187" s="58"/>
      <c r="LP187" s="58"/>
      <c r="LQ187" s="58"/>
      <c r="LR187" s="58"/>
      <c r="LS187" s="58"/>
      <c r="LT187" s="58"/>
      <c r="LU187" s="58"/>
      <c r="LV187" s="58"/>
      <c r="LW187" s="58"/>
      <c r="LX187" s="58"/>
      <c r="LY187" s="58"/>
      <c r="LZ187" s="58"/>
      <c r="MA187" s="58"/>
      <c r="MB187" s="58"/>
      <c r="MC187" s="58"/>
      <c r="MD187" s="58"/>
      <c r="ME187" s="58"/>
      <c r="MF187" s="58"/>
      <c r="MG187" s="58"/>
      <c r="MH187" s="58"/>
      <c r="MI187" s="58"/>
      <c r="MJ187" s="58"/>
      <c r="MK187" s="58"/>
      <c r="ML187" s="58"/>
      <c r="MM187" s="58"/>
      <c r="MN187" s="58"/>
      <c r="MO187" s="58"/>
      <c r="MP187" s="58"/>
      <c r="MQ187" s="58"/>
      <c r="MR187" s="58"/>
      <c r="MS187" s="58"/>
      <c r="MT187" s="58"/>
      <c r="MU187" s="58"/>
      <c r="MV187" s="58"/>
      <c r="MW187" s="58"/>
      <c r="MX187" s="58"/>
      <c r="MY187" s="58"/>
      <c r="MZ187" s="58"/>
      <c r="NA187" s="58"/>
      <c r="NB187" s="58"/>
      <c r="NC187" s="58"/>
      <c r="ND187" s="58"/>
      <c r="NE187" s="58"/>
      <c r="NF187" s="58"/>
      <c r="NG187" s="58"/>
      <c r="NH187" s="58"/>
      <c r="NI187" s="58"/>
      <c r="NJ187" s="58"/>
      <c r="NK187" s="58"/>
      <c r="NL187" s="58"/>
      <c r="NM187" s="58"/>
      <c r="NN187" s="58"/>
      <c r="NO187" s="58"/>
      <c r="NP187" s="58"/>
      <c r="NQ187" s="58"/>
      <c r="NR187" s="58"/>
      <c r="NS187" s="58"/>
      <c r="NT187" s="58"/>
      <c r="NU187" s="58"/>
      <c r="NV187" s="58"/>
      <c r="NW187" s="58"/>
      <c r="NX187" s="58"/>
      <c r="NY187" s="58"/>
      <c r="NZ187" s="58"/>
      <c r="OA187" s="58"/>
      <c r="OB187" s="58"/>
      <c r="OC187" s="58"/>
      <c r="OD187" s="58"/>
      <c r="OE187" s="58"/>
      <c r="OF187" s="58"/>
      <c r="OG187" s="58"/>
      <c r="OH187" s="58"/>
      <c r="OI187" s="58"/>
      <c r="OJ187" s="58"/>
      <c r="OK187" s="58"/>
      <c r="OL187" s="58"/>
      <c r="OM187" s="58"/>
      <c r="ON187" s="58"/>
      <c r="OO187" s="58"/>
      <c r="OP187" s="58"/>
      <c r="OQ187" s="58"/>
      <c r="OR187" s="58"/>
      <c r="OS187" s="58"/>
      <c r="OT187" s="58"/>
      <c r="OU187" s="58"/>
      <c r="OV187" s="58"/>
      <c r="OW187" s="58"/>
      <c r="OX187" s="58"/>
      <c r="OY187" s="58"/>
      <c r="OZ187" s="58"/>
      <c r="PA187" s="58"/>
      <c r="PB187" s="58"/>
      <c r="PC187" s="58"/>
      <c r="PD187" s="58"/>
      <c r="PE187" s="58"/>
      <c r="PF187" s="58"/>
      <c r="PG187" s="58"/>
      <c r="PH187" s="58"/>
      <c r="PI187" s="58"/>
      <c r="PJ187" s="58"/>
      <c r="PK187" s="58"/>
      <c r="PL187" s="58"/>
      <c r="PM187" s="58"/>
      <c r="PN187" s="58"/>
      <c r="PO187" s="58"/>
      <c r="PP187" s="58"/>
      <c r="PQ187" s="58"/>
      <c r="PR187" s="58"/>
      <c r="PS187" s="58"/>
      <c r="PT187" s="58"/>
      <c r="PU187" s="58"/>
      <c r="PV187" s="58"/>
      <c r="PW187" s="58"/>
      <c r="PX187" s="58"/>
      <c r="PY187" s="58"/>
      <c r="PZ187" s="58"/>
      <c r="QA187" s="58"/>
      <c r="QB187" s="58"/>
      <c r="QC187" s="58"/>
      <c r="QD187" s="58"/>
      <c r="QE187" s="58"/>
      <c r="QF187" s="58"/>
      <c r="QG187" s="58"/>
      <c r="QH187" s="58"/>
      <c r="QI187" s="58"/>
      <c r="QJ187" s="58"/>
      <c r="QK187" s="58"/>
      <c r="QL187" s="58"/>
      <c r="QM187" s="58"/>
      <c r="QN187" s="58"/>
      <c r="QO187" s="58"/>
      <c r="QP187" s="58"/>
      <c r="QQ187" s="58"/>
      <c r="QR187" s="58"/>
      <c r="QS187" s="58"/>
      <c r="QT187" s="58"/>
      <c r="QU187" s="58"/>
      <c r="QV187" s="58"/>
      <c r="QW187" s="58"/>
      <c r="QX187" s="58"/>
      <c r="QY187" s="58"/>
      <c r="QZ187" s="58"/>
      <c r="RA187" s="58"/>
      <c r="RB187" s="58"/>
      <c r="RC187" s="58"/>
      <c r="RD187" s="58"/>
      <c r="RE187" s="58"/>
      <c r="RF187" s="58"/>
      <c r="RG187" s="58"/>
      <c r="RH187" s="58"/>
      <c r="RI187" s="58"/>
      <c r="RJ187" s="58"/>
      <c r="RK187" s="58"/>
      <c r="RL187" s="58"/>
      <c r="RM187" s="58"/>
      <c r="RN187" s="58"/>
      <c r="RO187" s="58"/>
      <c r="RP187" s="58"/>
      <c r="RQ187" s="58"/>
      <c r="RR187" s="58"/>
      <c r="RS187" s="58"/>
      <c r="RT187" s="58"/>
      <c r="RU187" s="58"/>
      <c r="RV187" s="58"/>
      <c r="RW187" s="58"/>
      <c r="RX187" s="58"/>
      <c r="RY187" s="58"/>
      <c r="RZ187" s="58"/>
      <c r="SA187" s="58"/>
      <c r="SB187" s="58"/>
      <c r="SC187" s="58"/>
      <c r="SD187" s="58"/>
      <c r="SE187" s="58"/>
      <c r="SF187" s="58"/>
      <c r="SG187" s="58"/>
      <c r="SH187" s="58"/>
      <c r="SI187" s="58"/>
      <c r="SJ187" s="58"/>
      <c r="SK187" s="58"/>
      <c r="SL187" s="58"/>
      <c r="SM187" s="58"/>
      <c r="SN187" s="58"/>
      <c r="SO187" s="58"/>
      <c r="SP187" s="58"/>
      <c r="SQ187" s="58"/>
      <c r="SR187" s="58"/>
      <c r="SS187" s="58"/>
      <c r="ST187" s="58"/>
      <c r="SU187" s="58"/>
      <c r="SV187" s="58"/>
      <c r="SW187" s="58"/>
      <c r="SX187" s="58"/>
      <c r="SY187" s="58"/>
      <c r="SZ187" s="58"/>
      <c r="TA187" s="58"/>
      <c r="TB187" s="58"/>
      <c r="TC187" s="58"/>
      <c r="TD187" s="58"/>
      <c r="TE187" s="58"/>
      <c r="TF187" s="58"/>
      <c r="TG187" s="58"/>
      <c r="TH187" s="58"/>
      <c r="TI187" s="58"/>
      <c r="TJ187" s="58"/>
      <c r="TK187" s="58"/>
      <c r="TL187" s="58"/>
      <c r="TM187" s="58"/>
      <c r="TN187" s="58"/>
      <c r="TO187" s="58"/>
      <c r="TP187" s="58"/>
      <c r="TQ187" s="58"/>
      <c r="TR187" s="58"/>
      <c r="TS187" s="58"/>
      <c r="TT187" s="58"/>
      <c r="TU187" s="58"/>
      <c r="TV187" s="58"/>
      <c r="TW187" s="58"/>
      <c r="TX187" s="58"/>
      <c r="TY187" s="58"/>
      <c r="TZ187" s="58"/>
      <c r="UA187" s="58"/>
      <c r="UB187" s="58"/>
      <c r="UC187" s="58"/>
      <c r="UD187" s="58"/>
      <c r="UE187" s="58"/>
      <c r="UF187" s="58"/>
      <c r="UG187" s="58"/>
      <c r="UH187" s="58"/>
      <c r="UI187" s="58"/>
      <c r="UJ187" s="58"/>
      <c r="UK187" s="58"/>
      <c r="UL187" s="58"/>
      <c r="UM187" s="58"/>
      <c r="UN187" s="58"/>
      <c r="UO187" s="58"/>
      <c r="UP187" s="58"/>
      <c r="UQ187" s="58"/>
      <c r="UR187" s="58"/>
      <c r="US187" s="58"/>
      <c r="UT187" s="58"/>
      <c r="UU187" s="58"/>
      <c r="UV187" s="58"/>
      <c r="UW187" s="58"/>
      <c r="UX187" s="58"/>
      <c r="UY187" s="58"/>
      <c r="UZ187" s="58"/>
      <c r="VA187" s="58"/>
      <c r="VB187" s="58"/>
      <c r="VC187" s="58"/>
      <c r="VD187" s="58"/>
      <c r="VE187" s="58"/>
      <c r="VF187" s="58"/>
      <c r="VG187" s="58"/>
      <c r="VH187" s="58"/>
      <c r="VI187" s="58"/>
      <c r="VJ187" s="58"/>
      <c r="VK187" s="58"/>
      <c r="VL187" s="58"/>
      <c r="VM187" s="58"/>
      <c r="VN187" s="58"/>
      <c r="VO187" s="58"/>
      <c r="VP187" s="58"/>
      <c r="VQ187" s="58"/>
      <c r="VR187" s="58"/>
      <c r="VS187" s="58"/>
      <c r="VT187" s="58"/>
      <c r="VU187" s="58"/>
      <c r="VV187" s="58"/>
      <c r="VW187" s="58"/>
      <c r="VX187" s="58"/>
      <c r="VY187" s="58"/>
      <c r="VZ187" s="58"/>
      <c r="WA187" s="58"/>
      <c r="WB187" s="58"/>
      <c r="WC187" s="58"/>
      <c r="WD187" s="58"/>
      <c r="WE187" s="58"/>
      <c r="WF187" s="58"/>
      <c r="WG187" s="58"/>
      <c r="WH187" s="58"/>
      <c r="WI187" s="58"/>
      <c r="WJ187" s="58"/>
      <c r="WK187" s="58"/>
      <c r="WL187" s="58"/>
      <c r="WM187" s="58"/>
      <c r="WN187" s="58"/>
      <c r="WO187" s="58"/>
      <c r="WP187" s="58"/>
      <c r="WQ187" s="58"/>
      <c r="WR187" s="58"/>
      <c r="WS187" s="58"/>
      <c r="WT187" s="58"/>
      <c r="WU187" s="58"/>
      <c r="WV187" s="58"/>
      <c r="WW187" s="58"/>
      <c r="WX187" s="58"/>
      <c r="WY187" s="58"/>
      <c r="WZ187" s="58"/>
      <c r="XA187" s="58"/>
      <c r="XB187" s="58"/>
      <c r="XC187" s="58"/>
      <c r="XD187" s="58"/>
      <c r="XE187" s="58"/>
      <c r="XF187" s="58"/>
      <c r="XG187" s="58"/>
      <c r="XH187" s="58"/>
      <c r="XI187" s="58"/>
      <c r="XJ187" s="58"/>
      <c r="XK187" s="58"/>
      <c r="XL187" s="58"/>
      <c r="XM187" s="58"/>
      <c r="XN187" s="58"/>
      <c r="XO187" s="58"/>
      <c r="XP187" s="58"/>
      <c r="XQ187" s="58"/>
      <c r="XR187" s="58"/>
      <c r="XS187" s="58"/>
      <c r="XT187" s="58"/>
      <c r="XU187" s="58"/>
      <c r="XV187" s="58"/>
      <c r="XW187" s="58"/>
      <c r="XX187" s="58"/>
      <c r="XY187" s="58"/>
      <c r="XZ187" s="58"/>
      <c r="YA187" s="58"/>
      <c r="YB187" s="58"/>
      <c r="YC187" s="58"/>
      <c r="YD187" s="58"/>
      <c r="YE187" s="58"/>
      <c r="YF187" s="58"/>
      <c r="YG187" s="58"/>
      <c r="YH187" s="58"/>
      <c r="YI187" s="58"/>
      <c r="YJ187" s="58"/>
      <c r="YK187" s="58"/>
      <c r="YL187" s="58"/>
      <c r="YM187" s="58"/>
      <c r="YN187" s="58"/>
      <c r="YO187" s="58"/>
      <c r="YP187" s="58"/>
      <c r="YQ187" s="58"/>
      <c r="YR187" s="58"/>
      <c r="YS187" s="58"/>
      <c r="YT187" s="58"/>
      <c r="YU187" s="58"/>
      <c r="YV187" s="58"/>
      <c r="YW187" s="58"/>
      <c r="YX187" s="58"/>
      <c r="YY187" s="58"/>
      <c r="YZ187" s="58"/>
      <c r="ZA187" s="58"/>
      <c r="ZB187" s="58"/>
      <c r="ZC187" s="58"/>
      <c r="ZD187" s="58"/>
      <c r="ZE187" s="58"/>
      <c r="ZF187" s="58"/>
      <c r="ZG187" s="58"/>
      <c r="ZH187" s="58"/>
      <c r="ZI187" s="58"/>
      <c r="ZJ187" s="58"/>
      <c r="ZK187" s="58"/>
      <c r="ZL187" s="58"/>
      <c r="ZM187" s="58"/>
      <c r="ZN187" s="58"/>
      <c r="ZO187" s="58"/>
      <c r="ZP187" s="58"/>
      <c r="ZQ187" s="58"/>
      <c r="ZR187" s="58"/>
      <c r="ZS187" s="58"/>
      <c r="ZT187" s="58"/>
      <c r="ZU187" s="58"/>
      <c r="ZV187" s="58"/>
      <c r="ZW187" s="58"/>
      <c r="ZX187" s="58"/>
      <c r="ZY187" s="58"/>
      <c r="ZZ187" s="58"/>
      <c r="AAA187" s="58"/>
      <c r="AAB187" s="58"/>
      <c r="AAC187" s="58"/>
      <c r="AAD187" s="58"/>
      <c r="AAE187" s="58"/>
      <c r="AAF187" s="58"/>
      <c r="AAG187" s="58"/>
      <c r="AAH187" s="58"/>
      <c r="AAI187" s="58"/>
      <c r="AAJ187" s="58"/>
      <c r="AAK187" s="58"/>
      <c r="AAL187" s="58"/>
      <c r="AAM187" s="58"/>
      <c r="AAN187" s="58"/>
      <c r="AAO187" s="58"/>
      <c r="AAP187" s="58"/>
      <c r="AAQ187" s="58"/>
      <c r="AAR187" s="58"/>
      <c r="AAS187" s="58"/>
      <c r="AAT187" s="58"/>
      <c r="AAU187" s="58"/>
      <c r="AAV187" s="58"/>
      <c r="AAW187" s="58"/>
      <c r="AAX187" s="58"/>
      <c r="AAY187" s="58"/>
      <c r="AAZ187" s="58"/>
      <c r="ABA187" s="58"/>
      <c r="ABB187" s="58"/>
      <c r="ABC187" s="58"/>
      <c r="ABD187" s="58"/>
      <c r="ABE187" s="58"/>
      <c r="ABF187" s="58"/>
      <c r="ABG187" s="58"/>
      <c r="ABH187" s="58"/>
      <c r="ABI187" s="58"/>
      <c r="ABJ187" s="58"/>
      <c r="ABK187" s="58"/>
      <c r="ABL187" s="58"/>
      <c r="ABM187" s="58"/>
      <c r="ABN187" s="58"/>
      <c r="ABO187" s="58"/>
      <c r="ABP187" s="58"/>
      <c r="ABQ187" s="58"/>
      <c r="ABR187" s="58"/>
      <c r="ABS187" s="58"/>
      <c r="ABT187" s="58"/>
      <c r="ABU187" s="58"/>
      <c r="ABV187" s="58"/>
      <c r="ABW187" s="58"/>
      <c r="ABX187" s="58"/>
      <c r="ABY187" s="58"/>
      <c r="ABZ187" s="58"/>
      <c r="ACA187" s="58"/>
      <c r="ACB187" s="58"/>
      <c r="ACC187" s="58"/>
      <c r="ACD187" s="58"/>
      <c r="ACE187" s="58"/>
      <c r="ACF187" s="58"/>
      <c r="ACG187" s="58"/>
      <c r="ACH187" s="58"/>
      <c r="ACI187" s="58"/>
      <c r="ACJ187" s="58"/>
      <c r="ACK187" s="58"/>
      <c r="ACL187" s="58"/>
      <c r="ACM187" s="58"/>
      <c r="ACN187" s="58"/>
      <c r="ACO187" s="58"/>
      <c r="ACP187" s="58"/>
      <c r="ACQ187" s="58"/>
      <c r="ACR187" s="58"/>
      <c r="ACS187" s="58"/>
      <c r="ACT187" s="58"/>
      <c r="ACU187" s="58"/>
      <c r="ACV187" s="58"/>
      <c r="ACW187" s="58"/>
      <c r="ACX187" s="58"/>
      <c r="ACY187" s="58"/>
      <c r="ACZ187" s="58"/>
      <c r="ADA187" s="58"/>
      <c r="ADB187" s="58"/>
      <c r="ADC187" s="58"/>
      <c r="ADD187" s="58"/>
      <c r="ADE187" s="58"/>
      <c r="ADF187" s="58"/>
      <c r="ADG187" s="58"/>
      <c r="ADH187" s="58"/>
      <c r="ADI187" s="58"/>
      <c r="ADJ187" s="58"/>
      <c r="ADK187" s="58"/>
      <c r="ADL187" s="58"/>
      <c r="ADM187" s="58"/>
      <c r="ADN187" s="58"/>
      <c r="ADO187" s="58"/>
      <c r="ADP187" s="58"/>
      <c r="ADQ187" s="58"/>
      <c r="ADR187" s="58"/>
      <c r="ADS187" s="58"/>
      <c r="ADT187" s="58"/>
      <c r="ADU187" s="58"/>
      <c r="ADV187" s="58"/>
      <c r="ADW187" s="58"/>
      <c r="ADX187" s="58"/>
      <c r="ADY187" s="58"/>
      <c r="ADZ187" s="58"/>
      <c r="AEA187" s="58"/>
      <c r="AEB187" s="58"/>
      <c r="AEC187" s="58"/>
      <c r="AED187" s="58"/>
      <c r="AEE187" s="58"/>
      <c r="AEF187" s="58"/>
      <c r="AEG187" s="58"/>
      <c r="AEH187" s="58"/>
      <c r="AEI187" s="58"/>
      <c r="AEJ187" s="58"/>
      <c r="AEK187" s="58"/>
      <c r="AEL187" s="58"/>
      <c r="AEM187" s="58"/>
      <c r="AEN187" s="58"/>
      <c r="AEO187" s="58"/>
      <c r="AEP187" s="58"/>
      <c r="AEQ187" s="58"/>
      <c r="AER187" s="58"/>
      <c r="AES187" s="58"/>
      <c r="AET187" s="58"/>
      <c r="AEU187" s="58"/>
      <c r="AEV187" s="58"/>
      <c r="AEW187" s="58"/>
      <c r="AEX187" s="58"/>
      <c r="AEY187" s="58"/>
      <c r="AEZ187" s="58"/>
      <c r="AFA187" s="58"/>
      <c r="AFB187" s="58"/>
      <c r="AFC187" s="58"/>
      <c r="AFD187" s="58"/>
      <c r="AFE187" s="58"/>
      <c r="AFF187" s="58"/>
      <c r="AFG187" s="58"/>
      <c r="AFH187" s="58"/>
      <c r="AFI187" s="58"/>
      <c r="AFJ187" s="58"/>
      <c r="AFK187" s="58"/>
      <c r="AFL187" s="58"/>
      <c r="AFM187" s="58"/>
      <c r="AFN187" s="58"/>
      <c r="AFO187" s="58"/>
      <c r="AFP187" s="58"/>
      <c r="AFQ187" s="58"/>
      <c r="AFR187" s="58"/>
      <c r="AFS187" s="58"/>
      <c r="AFT187" s="58"/>
      <c r="AFU187" s="58"/>
      <c r="AFV187" s="58"/>
      <c r="AFW187" s="58"/>
      <c r="AFX187" s="58"/>
      <c r="AFY187" s="58"/>
      <c r="AFZ187" s="58"/>
      <c r="AGA187" s="58"/>
      <c r="AGB187" s="58"/>
      <c r="AGC187" s="58"/>
      <c r="AGD187" s="58"/>
      <c r="AGE187" s="58"/>
      <c r="AGF187" s="58"/>
      <c r="AGG187" s="58"/>
      <c r="AGH187" s="58"/>
      <c r="AGI187" s="58"/>
      <c r="AGJ187" s="58"/>
      <c r="AGK187" s="58"/>
      <c r="AGL187" s="58"/>
      <c r="AGM187" s="58"/>
      <c r="AGN187" s="58"/>
      <c r="AGO187" s="58"/>
      <c r="AGP187" s="58"/>
      <c r="AGQ187" s="58"/>
      <c r="AGR187" s="58"/>
      <c r="AGS187" s="58"/>
      <c r="AGT187" s="58"/>
      <c r="AGU187" s="58"/>
      <c r="AGV187" s="58"/>
      <c r="AGW187" s="58"/>
      <c r="AGX187" s="58"/>
      <c r="AGY187" s="58"/>
      <c r="AGZ187" s="58"/>
      <c r="AHA187" s="58"/>
      <c r="AHB187" s="58"/>
      <c r="AHC187" s="58"/>
      <c r="AHD187" s="58"/>
      <c r="AHE187" s="58"/>
      <c r="AHF187" s="58"/>
      <c r="AHG187" s="58"/>
      <c r="AHH187" s="58"/>
      <c r="AHI187" s="58"/>
      <c r="AHJ187" s="58"/>
      <c r="AHK187" s="58"/>
      <c r="AHL187" s="58"/>
      <c r="AHM187" s="58"/>
      <c r="AHN187" s="58"/>
      <c r="AHO187" s="58"/>
      <c r="AHP187" s="58"/>
      <c r="AHQ187" s="58"/>
      <c r="AHR187" s="58"/>
      <c r="AHS187" s="58"/>
      <c r="AHT187" s="58"/>
      <c r="AHU187" s="58"/>
      <c r="AHV187" s="58"/>
      <c r="AHW187" s="58"/>
      <c r="AHX187" s="58"/>
      <c r="AHY187" s="58"/>
      <c r="AHZ187" s="58"/>
      <c r="AIA187" s="58"/>
      <c r="AIB187" s="58"/>
      <c r="AIC187" s="58"/>
      <c r="AID187" s="58"/>
      <c r="AIE187" s="58"/>
      <c r="AIF187" s="58"/>
      <c r="AIG187" s="58"/>
      <c r="AIH187" s="58"/>
      <c r="AII187" s="58"/>
      <c r="AIJ187" s="58"/>
      <c r="AIK187" s="58"/>
      <c r="AIL187" s="58"/>
      <c r="AIM187" s="58"/>
      <c r="AIN187" s="58"/>
      <c r="AIO187" s="58"/>
      <c r="AIP187" s="58"/>
      <c r="AIQ187" s="58"/>
      <c r="AIR187" s="58"/>
      <c r="AIS187" s="58"/>
      <c r="AIT187" s="58"/>
      <c r="AIU187" s="58"/>
      <c r="AIV187" s="58"/>
      <c r="AIW187" s="58"/>
      <c r="AIX187" s="58"/>
      <c r="AIY187" s="58"/>
      <c r="AIZ187" s="58"/>
      <c r="AJA187" s="58"/>
      <c r="AJB187" s="58"/>
      <c r="AJC187" s="58"/>
      <c r="AJD187" s="58"/>
      <c r="AJE187" s="58"/>
      <c r="AJF187" s="58"/>
      <c r="AJG187" s="58"/>
      <c r="AJH187" s="58"/>
      <c r="AJI187" s="58"/>
      <c r="AJJ187" s="58"/>
      <c r="AJK187" s="58"/>
      <c r="AJL187" s="58"/>
      <c r="AJM187" s="58"/>
      <c r="AJN187" s="58"/>
      <c r="AJO187" s="58"/>
      <c r="AJP187" s="58"/>
      <c r="AJQ187" s="58"/>
      <c r="AJR187" s="58"/>
      <c r="AJS187" s="58"/>
      <c r="AJT187" s="58"/>
      <c r="AJU187" s="58"/>
      <c r="AJV187" s="58"/>
      <c r="AJW187" s="58"/>
      <c r="AJX187" s="58"/>
      <c r="AJY187" s="58"/>
      <c r="AJZ187" s="58"/>
      <c r="AKA187" s="58"/>
      <c r="AKB187" s="58"/>
      <c r="AKC187" s="58"/>
      <c r="AKD187" s="58"/>
      <c r="AKE187" s="58"/>
      <c r="AKF187" s="58"/>
      <c r="AKG187" s="58"/>
      <c r="AKH187" s="58"/>
      <c r="AKI187" s="58"/>
      <c r="AKJ187" s="58"/>
      <c r="AKK187" s="58"/>
      <c r="AKL187" s="58"/>
      <c r="AKM187" s="58"/>
      <c r="AKN187" s="58"/>
      <c r="AKO187" s="58"/>
      <c r="AKP187" s="58"/>
      <c r="AKQ187" s="58"/>
      <c r="AKR187" s="58"/>
      <c r="AKS187" s="58"/>
      <c r="AKT187" s="58"/>
      <c r="AKU187" s="58"/>
      <c r="AKV187" s="58"/>
      <c r="AKW187" s="58"/>
      <c r="AKX187" s="58"/>
      <c r="AKY187" s="58"/>
      <c r="AKZ187" s="58"/>
      <c r="ALA187" s="58"/>
      <c r="ALB187" s="58"/>
      <c r="ALC187" s="58"/>
      <c r="ALD187" s="58"/>
      <c r="ALE187" s="58"/>
      <c r="ALF187" s="58"/>
      <c r="ALG187" s="58"/>
      <c r="ALH187" s="58"/>
      <c r="ALI187" s="58"/>
      <c r="ALJ187" s="58"/>
      <c r="ALK187" s="58"/>
      <c r="ALL187" s="58"/>
      <c r="ALM187" s="58"/>
      <c r="ALN187" s="58"/>
      <c r="ALO187" s="58"/>
      <c r="ALP187" s="58"/>
      <c r="ALQ187" s="58"/>
      <c r="ALR187" s="58"/>
      <c r="ALS187" s="58"/>
      <c r="ALT187" s="58"/>
      <c r="ALU187" s="58"/>
      <c r="ALV187" s="58"/>
      <c r="ALW187" s="58"/>
      <c r="ALX187" s="58"/>
      <c r="ALY187" s="58"/>
      <c r="ALZ187" s="58"/>
      <c r="AMA187" s="58"/>
      <c r="AMB187" s="58"/>
      <c r="AMC187" s="58"/>
      <c r="AMD187" s="58"/>
      <c r="AME187" s="58"/>
      <c r="AMF187" s="58"/>
      <c r="AMG187" s="58"/>
      <c r="AMH187" s="58"/>
      <c r="AMI187" s="58"/>
      <c r="AMJ187" s="58"/>
      <c r="AMK187" s="58"/>
      <c r="AML187" s="58"/>
      <c r="AMM187" s="58"/>
      <c r="AMN187" s="58"/>
      <c r="AMO187" s="58"/>
      <c r="AMP187" s="58"/>
      <c r="AMQ187" s="58"/>
      <c r="AMR187" s="58"/>
      <c r="AMS187" s="58"/>
      <c r="AMT187" s="58"/>
      <c r="AMU187" s="58"/>
      <c r="AMV187" s="58"/>
      <c r="AMW187" s="58"/>
      <c r="AMX187" s="58"/>
      <c r="AMY187" s="58"/>
      <c r="AMZ187" s="58"/>
      <c r="ANA187" s="58"/>
      <c r="ANB187" s="58"/>
      <c r="ANC187" s="58"/>
      <c r="AND187" s="58"/>
      <c r="ANE187" s="58"/>
      <c r="ANF187" s="58"/>
      <c r="ANG187" s="58"/>
      <c r="ANH187" s="58"/>
      <c r="ANI187" s="58"/>
      <c r="ANJ187" s="58"/>
      <c r="ANK187" s="58"/>
      <c r="ANL187" s="58"/>
      <c r="ANM187" s="58"/>
      <c r="ANN187" s="58"/>
      <c r="ANO187" s="58"/>
      <c r="ANP187" s="58"/>
      <c r="ANQ187" s="58"/>
      <c r="ANR187" s="58"/>
      <c r="ANS187" s="58"/>
      <c r="ANT187" s="58"/>
      <c r="ANU187" s="58"/>
      <c r="ANV187" s="58"/>
      <c r="ANW187" s="58"/>
      <c r="ANX187" s="58"/>
      <c r="ANY187" s="58"/>
      <c r="ANZ187" s="58"/>
      <c r="AOA187" s="58"/>
      <c r="AOB187" s="58"/>
      <c r="AOC187" s="58"/>
      <c r="AOD187" s="58"/>
      <c r="AOE187" s="58"/>
      <c r="AOF187" s="58"/>
      <c r="AOG187" s="58"/>
      <c r="AOH187" s="58"/>
      <c r="AOI187" s="58"/>
      <c r="AOJ187" s="58"/>
      <c r="AOK187" s="58"/>
      <c r="AOL187" s="58"/>
      <c r="AOM187" s="58"/>
      <c r="AON187" s="58"/>
      <c r="AOO187" s="58"/>
      <c r="AOP187" s="58"/>
      <c r="AOQ187" s="58"/>
      <c r="AOR187" s="58"/>
      <c r="AOS187" s="58"/>
      <c r="AOT187" s="58"/>
      <c r="AOU187" s="58"/>
      <c r="AOV187" s="58"/>
      <c r="AOW187" s="58"/>
      <c r="AOX187" s="58"/>
      <c r="AOY187" s="58"/>
      <c r="AOZ187" s="58"/>
      <c r="APA187" s="58"/>
      <c r="APB187" s="58"/>
      <c r="APC187" s="58"/>
      <c r="APD187" s="58"/>
      <c r="APE187" s="58"/>
      <c r="APF187" s="58"/>
      <c r="APG187" s="58"/>
      <c r="APH187" s="58"/>
      <c r="API187" s="58"/>
      <c r="APJ187" s="58"/>
      <c r="APK187" s="58"/>
      <c r="APL187" s="58"/>
      <c r="APM187" s="58"/>
      <c r="APN187" s="58"/>
      <c r="APO187" s="58"/>
      <c r="APP187" s="58"/>
      <c r="APQ187" s="58"/>
      <c r="APR187" s="58"/>
      <c r="APS187" s="58"/>
      <c r="APT187" s="58"/>
      <c r="APU187" s="58"/>
      <c r="APV187" s="58"/>
      <c r="APW187" s="58"/>
      <c r="APX187" s="58"/>
      <c r="APY187" s="58"/>
      <c r="APZ187" s="58"/>
      <c r="AQA187" s="58"/>
      <c r="AQB187" s="58"/>
      <c r="AQC187" s="58"/>
      <c r="AQD187" s="58"/>
      <c r="AQE187" s="58"/>
      <c r="AQF187" s="58"/>
      <c r="AQG187" s="58"/>
      <c r="AQH187" s="58"/>
      <c r="AQI187" s="58"/>
      <c r="AQJ187" s="58"/>
      <c r="AQK187" s="58"/>
      <c r="AQL187" s="58"/>
      <c r="AQM187" s="58"/>
      <c r="AQN187" s="58"/>
      <c r="AQO187" s="58"/>
      <c r="AQP187" s="58"/>
      <c r="AQQ187" s="58"/>
      <c r="AQR187" s="58"/>
      <c r="AQS187" s="58"/>
      <c r="AQT187" s="58"/>
      <c r="AQU187" s="58"/>
      <c r="AQV187" s="58"/>
      <c r="AQW187" s="58"/>
      <c r="AQX187" s="58"/>
      <c r="AQY187" s="58"/>
      <c r="AQZ187" s="58"/>
      <c r="ARA187" s="58"/>
      <c r="ARB187" s="58"/>
      <c r="ARC187" s="58"/>
      <c r="ARD187" s="58"/>
      <c r="ARE187" s="58"/>
      <c r="ARF187" s="58"/>
      <c r="ARG187" s="58"/>
      <c r="ARH187" s="58"/>
      <c r="ARI187" s="58"/>
      <c r="ARJ187" s="58"/>
      <c r="ARK187" s="58"/>
      <c r="ARL187" s="58"/>
      <c r="ARM187" s="58"/>
      <c r="ARN187" s="58"/>
      <c r="ARO187" s="58"/>
      <c r="ARP187" s="58"/>
      <c r="ARQ187" s="58"/>
      <c r="ARR187" s="58"/>
      <c r="ARS187" s="58"/>
      <c r="ART187" s="58"/>
      <c r="ARU187" s="58"/>
      <c r="ARV187" s="58"/>
      <c r="ARW187" s="58"/>
      <c r="ARX187" s="58"/>
      <c r="ARY187" s="58"/>
      <c r="ARZ187" s="58"/>
      <c r="ASA187" s="58"/>
      <c r="ASB187" s="58"/>
      <c r="ASC187" s="58"/>
      <c r="ASD187" s="58"/>
      <c r="ASE187" s="58"/>
      <c r="ASF187" s="58"/>
      <c r="ASG187" s="58"/>
      <c r="ASH187" s="58"/>
      <c r="ASI187" s="58"/>
      <c r="ASJ187" s="58"/>
      <c r="ASK187" s="58"/>
      <c r="ASL187" s="58"/>
      <c r="ASM187" s="58"/>
      <c r="ASN187" s="58"/>
      <c r="ASO187" s="58"/>
      <c r="ASP187" s="58"/>
      <c r="ASQ187" s="58"/>
      <c r="ASR187" s="58"/>
      <c r="ASS187" s="58"/>
      <c r="AST187" s="58"/>
      <c r="ASU187" s="58"/>
      <c r="ASV187" s="58"/>
      <c r="ASW187" s="58"/>
      <c r="ASX187" s="58"/>
      <c r="ASY187" s="58"/>
      <c r="ASZ187" s="58"/>
      <c r="ATA187" s="58"/>
      <c r="ATB187" s="58"/>
      <c r="ATC187" s="58"/>
      <c r="ATD187" s="58"/>
      <c r="ATE187" s="58"/>
      <c r="ATF187" s="58"/>
      <c r="ATG187" s="58"/>
      <c r="ATH187" s="58"/>
      <c r="ATI187" s="58"/>
      <c r="ATJ187" s="58"/>
      <c r="ATK187" s="58"/>
      <c r="ATL187" s="58"/>
      <c r="ATM187" s="58"/>
      <c r="ATN187" s="58"/>
      <c r="ATO187" s="58"/>
      <c r="ATP187" s="58"/>
      <c r="ATQ187" s="58"/>
      <c r="ATR187" s="58"/>
      <c r="ATS187" s="58"/>
      <c r="ATT187" s="58"/>
      <c r="ATU187" s="58"/>
      <c r="ATV187" s="58"/>
      <c r="ATW187" s="58"/>
      <c r="ATX187" s="58"/>
      <c r="ATY187" s="58"/>
      <c r="ATZ187" s="58"/>
      <c r="AUA187" s="58"/>
      <c r="AUB187" s="58"/>
      <c r="AUC187" s="58"/>
      <c r="AUD187" s="58"/>
      <c r="AUE187" s="58"/>
      <c r="AUF187" s="58"/>
      <c r="AUG187" s="58"/>
      <c r="AUH187" s="58"/>
      <c r="AUI187" s="58"/>
      <c r="AUJ187" s="58"/>
      <c r="AUK187" s="58"/>
      <c r="AUL187" s="58"/>
      <c r="AUM187" s="58"/>
      <c r="AUN187" s="58"/>
      <c r="AUO187" s="58"/>
      <c r="AUP187" s="58"/>
      <c r="AUQ187" s="58"/>
      <c r="AUR187" s="58"/>
      <c r="AUS187" s="58"/>
      <c r="AUT187" s="58"/>
      <c r="AUU187" s="58"/>
      <c r="AUV187" s="58"/>
      <c r="AUW187" s="58"/>
      <c r="AUX187" s="58"/>
      <c r="AUY187" s="58"/>
      <c r="AUZ187" s="58"/>
      <c r="AVA187" s="58"/>
      <c r="AVB187" s="58"/>
      <c r="AVC187" s="58"/>
      <c r="AVD187" s="58"/>
      <c r="AVE187" s="58"/>
      <c r="AVF187" s="58"/>
      <c r="AVG187" s="58"/>
      <c r="AVH187" s="58"/>
      <c r="AVI187" s="58"/>
      <c r="AVJ187" s="58"/>
      <c r="AVK187" s="58"/>
      <c r="AVL187" s="58"/>
      <c r="AVM187" s="58"/>
      <c r="AVN187" s="58"/>
      <c r="AVO187" s="58"/>
      <c r="AVP187" s="58"/>
      <c r="AVQ187" s="58"/>
      <c r="AVR187" s="58"/>
      <c r="AVS187" s="58"/>
      <c r="AVT187" s="58"/>
      <c r="AVU187" s="58"/>
      <c r="AVV187" s="58"/>
      <c r="AVW187" s="58"/>
      <c r="AVX187" s="58"/>
      <c r="AVY187" s="58"/>
      <c r="AVZ187" s="58"/>
      <c r="AWA187" s="58"/>
      <c r="AWB187" s="58"/>
      <c r="AWC187" s="58"/>
      <c r="AWD187" s="58"/>
      <c r="AWE187" s="58"/>
      <c r="AWF187" s="58"/>
      <c r="AWG187" s="58"/>
      <c r="AWH187" s="58"/>
      <c r="AWI187" s="58"/>
      <c r="AWJ187" s="58"/>
      <c r="AWK187" s="58"/>
      <c r="AWL187" s="58"/>
      <c r="AWM187" s="58"/>
      <c r="AWN187" s="58"/>
      <c r="AWO187" s="58"/>
      <c r="AWP187" s="58"/>
      <c r="AWQ187" s="58"/>
      <c r="AWR187" s="58"/>
      <c r="AWS187" s="58"/>
      <c r="AWT187" s="58"/>
      <c r="AWU187" s="58"/>
      <c r="AWV187" s="58"/>
      <c r="AWW187" s="58"/>
      <c r="AWX187" s="58"/>
      <c r="AWY187" s="58"/>
      <c r="AWZ187" s="58"/>
      <c r="AXA187" s="58"/>
      <c r="AXB187" s="58"/>
      <c r="AXC187" s="58"/>
      <c r="AXD187" s="58"/>
      <c r="AXE187" s="58"/>
      <c r="AXF187" s="58"/>
      <c r="AXG187" s="58"/>
      <c r="AXH187" s="58"/>
      <c r="AXI187" s="58"/>
      <c r="AXJ187" s="58"/>
      <c r="AXK187" s="58"/>
      <c r="AXL187" s="58"/>
      <c r="AXM187" s="58"/>
      <c r="AXN187" s="58"/>
      <c r="AXO187" s="58"/>
      <c r="AXP187" s="58"/>
      <c r="AXQ187" s="58"/>
      <c r="AXR187" s="58"/>
      <c r="AXS187" s="58"/>
      <c r="AXT187" s="58"/>
      <c r="AXU187" s="58"/>
      <c r="AXV187" s="58"/>
      <c r="AXW187" s="58"/>
      <c r="AXX187" s="58"/>
      <c r="AXY187" s="58"/>
      <c r="AXZ187" s="58"/>
      <c r="AYA187" s="58"/>
      <c r="AYB187" s="58"/>
      <c r="AYC187" s="58"/>
      <c r="AYD187" s="58"/>
      <c r="AYE187" s="58"/>
      <c r="AYF187" s="58"/>
      <c r="AYG187" s="58"/>
      <c r="AYH187" s="58"/>
      <c r="AYI187" s="58"/>
      <c r="AYJ187" s="58"/>
      <c r="AYK187" s="58"/>
      <c r="AYL187" s="58"/>
      <c r="AYM187" s="58"/>
      <c r="AYN187" s="58"/>
      <c r="AYO187" s="58"/>
      <c r="AYP187" s="58"/>
      <c r="AYQ187" s="58"/>
      <c r="AYR187" s="58"/>
      <c r="AYS187" s="58"/>
      <c r="AYT187" s="58"/>
      <c r="AYU187" s="58"/>
      <c r="AYV187" s="58"/>
      <c r="AYW187" s="58"/>
      <c r="AYX187" s="58"/>
      <c r="AYY187" s="58"/>
      <c r="AYZ187" s="58"/>
      <c r="AZA187" s="58"/>
      <c r="AZB187" s="58"/>
      <c r="AZC187" s="58"/>
      <c r="AZD187" s="58"/>
      <c r="AZE187" s="58"/>
      <c r="AZF187" s="58"/>
      <c r="AZG187" s="58"/>
      <c r="AZH187" s="58"/>
      <c r="AZI187" s="58"/>
      <c r="AZJ187" s="58"/>
      <c r="AZK187" s="58"/>
      <c r="AZL187" s="58"/>
      <c r="AZM187" s="58"/>
      <c r="AZN187" s="58"/>
      <c r="AZO187" s="58"/>
      <c r="AZP187" s="58"/>
      <c r="AZQ187" s="58"/>
      <c r="AZR187" s="58"/>
      <c r="AZS187" s="58"/>
      <c r="AZT187" s="58"/>
      <c r="AZU187" s="58"/>
      <c r="AZV187" s="58"/>
      <c r="AZW187" s="58"/>
      <c r="AZX187" s="58"/>
      <c r="AZY187" s="58"/>
      <c r="AZZ187" s="58"/>
      <c r="BAA187" s="58"/>
      <c r="BAB187" s="58"/>
      <c r="BAC187" s="58"/>
      <c r="BAD187" s="58"/>
      <c r="BAE187" s="58"/>
      <c r="BAF187" s="58"/>
      <c r="BAG187" s="58"/>
      <c r="BAH187" s="58"/>
      <c r="BAI187" s="58"/>
      <c r="BAJ187" s="58"/>
      <c r="BAK187" s="58"/>
      <c r="BAL187" s="58"/>
      <c r="BAM187" s="58"/>
      <c r="BAN187" s="58"/>
      <c r="BAO187" s="58"/>
      <c r="BAP187" s="58"/>
      <c r="BAQ187" s="58"/>
      <c r="BAR187" s="58"/>
      <c r="BAS187" s="58"/>
      <c r="BAT187" s="58"/>
      <c r="BAU187" s="58"/>
      <c r="BAV187" s="58"/>
      <c r="BAW187" s="58"/>
      <c r="BAX187" s="58"/>
      <c r="BAY187" s="58"/>
      <c r="BAZ187" s="58"/>
      <c r="BBA187" s="58"/>
      <c r="BBB187" s="58"/>
      <c r="BBC187" s="58"/>
      <c r="BBD187" s="58"/>
      <c r="BBE187" s="58"/>
      <c r="BBF187" s="58"/>
      <c r="BBG187" s="58"/>
      <c r="BBH187" s="58"/>
      <c r="BBI187" s="58"/>
      <c r="BBJ187" s="58"/>
      <c r="BBK187" s="58"/>
      <c r="BBL187" s="58"/>
      <c r="BBM187" s="58"/>
      <c r="BBN187" s="58"/>
      <c r="BBO187" s="58"/>
      <c r="BBP187" s="58"/>
      <c r="BBQ187" s="58"/>
      <c r="BBR187" s="58"/>
      <c r="BBS187" s="58"/>
      <c r="BBT187" s="58"/>
      <c r="BBU187" s="58"/>
      <c r="BBV187" s="58"/>
      <c r="BBW187" s="58"/>
      <c r="BBX187" s="58"/>
      <c r="BBY187" s="58"/>
      <c r="BBZ187" s="58"/>
      <c r="BCA187" s="58"/>
      <c r="BCB187" s="58"/>
      <c r="BCC187" s="58"/>
      <c r="BCD187" s="58"/>
      <c r="BCE187" s="58"/>
      <c r="BCF187" s="58"/>
      <c r="BCG187" s="58"/>
      <c r="BCH187" s="58"/>
      <c r="BCI187" s="58"/>
      <c r="BCJ187" s="58"/>
      <c r="BCK187" s="58"/>
      <c r="BCL187" s="58"/>
      <c r="BCM187" s="58"/>
      <c r="BCN187" s="58"/>
      <c r="BCO187" s="58"/>
      <c r="BCP187" s="58"/>
      <c r="BCQ187" s="58"/>
      <c r="BCR187" s="58"/>
      <c r="BCS187" s="58"/>
      <c r="BCT187" s="58"/>
      <c r="BCU187" s="58"/>
      <c r="BCV187" s="58"/>
      <c r="BCW187" s="58"/>
      <c r="BCX187" s="58"/>
      <c r="BCY187" s="58"/>
      <c r="BCZ187" s="58"/>
      <c r="BDA187" s="58"/>
      <c r="BDB187" s="58"/>
      <c r="BDC187" s="58"/>
      <c r="BDD187" s="58"/>
      <c r="BDE187" s="58"/>
      <c r="BDF187" s="58"/>
      <c r="BDG187" s="58"/>
      <c r="BDH187" s="58"/>
      <c r="BDI187" s="58"/>
      <c r="BDJ187" s="58"/>
      <c r="BDK187" s="58"/>
      <c r="BDL187" s="58"/>
      <c r="BDM187" s="58"/>
      <c r="BDN187" s="58"/>
      <c r="BDO187" s="58"/>
      <c r="BDP187" s="58"/>
      <c r="BDQ187" s="58"/>
      <c r="BDR187" s="58"/>
      <c r="BDS187" s="58"/>
      <c r="BDT187" s="58"/>
      <c r="BDU187" s="58"/>
      <c r="BDV187" s="58"/>
      <c r="BDW187" s="58"/>
      <c r="BDX187" s="58"/>
      <c r="BDY187" s="58"/>
      <c r="BDZ187" s="58"/>
      <c r="BEA187" s="58"/>
      <c r="BEB187" s="58"/>
      <c r="BEC187" s="58"/>
      <c r="BED187" s="58"/>
      <c r="BEE187" s="58"/>
      <c r="BEF187" s="58"/>
      <c r="BEG187" s="58"/>
      <c r="BEH187" s="58"/>
      <c r="BEI187" s="58"/>
      <c r="BEJ187" s="58"/>
      <c r="BEK187" s="58"/>
      <c r="BEL187" s="58"/>
      <c r="BEM187" s="58"/>
      <c r="BEN187" s="58"/>
      <c r="BEO187" s="58"/>
      <c r="BEP187" s="58"/>
      <c r="BEQ187" s="58"/>
      <c r="BER187" s="58"/>
      <c r="BES187" s="58"/>
      <c r="BET187" s="58"/>
      <c r="BEU187" s="58"/>
      <c r="BEV187" s="58"/>
      <c r="BEW187" s="58"/>
      <c r="BEX187" s="58"/>
      <c r="BEY187" s="58"/>
      <c r="BEZ187" s="58"/>
      <c r="BFA187" s="58"/>
      <c r="BFB187" s="58"/>
      <c r="BFC187" s="58"/>
      <c r="BFD187" s="58"/>
      <c r="BFE187" s="58"/>
      <c r="BFF187" s="58"/>
      <c r="BFG187" s="58"/>
      <c r="BFH187" s="58"/>
    </row>
    <row r="188" spans="1:1516" s="54" customFormat="1" ht="13.5">
      <c r="A188" s="109"/>
      <c r="B188" s="325" t="s">
        <v>76</v>
      </c>
      <c r="C188" s="324"/>
      <c r="D188" s="324"/>
      <c r="E188" s="303">
        <f>E172</f>
        <v>-0.25</v>
      </c>
      <c r="F188" s="304"/>
      <c r="G188" s="115"/>
      <c r="H188" s="303">
        <f>H172</f>
        <v>-0.25</v>
      </c>
      <c r="I188" s="304"/>
      <c r="J188" s="109"/>
      <c r="K188" s="303">
        <f>K172</f>
        <v>-0.25</v>
      </c>
      <c r="L188" s="304"/>
      <c r="M188" s="109"/>
      <c r="N188" s="303">
        <f>N172</f>
        <v>0</v>
      </c>
      <c r="O188" s="304"/>
      <c r="P188" s="110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DT188" s="58"/>
      <c r="DU188" s="58"/>
      <c r="DV188" s="58"/>
      <c r="DW188" s="58"/>
      <c r="DX188" s="58"/>
      <c r="DY188" s="58"/>
      <c r="DZ188" s="58"/>
      <c r="EA188" s="58"/>
      <c r="EB188" s="58"/>
      <c r="EC188" s="58"/>
      <c r="ED188" s="58"/>
      <c r="EE188" s="58"/>
      <c r="EF188" s="58"/>
      <c r="EG188" s="58"/>
      <c r="EH188" s="58"/>
      <c r="EI188" s="58"/>
      <c r="EJ188" s="58"/>
      <c r="EK188" s="58"/>
      <c r="EL188" s="58"/>
      <c r="EM188" s="58"/>
      <c r="EN188" s="58"/>
      <c r="EO188" s="58"/>
      <c r="EP188" s="58"/>
      <c r="EQ188" s="58"/>
      <c r="ER188" s="58"/>
      <c r="ES188" s="58"/>
      <c r="ET188" s="58"/>
      <c r="EU188" s="58"/>
      <c r="EV188" s="58"/>
      <c r="EW188" s="58"/>
      <c r="EX188" s="58"/>
      <c r="EY188" s="58"/>
      <c r="EZ188" s="58"/>
      <c r="FA188" s="58"/>
      <c r="FB188" s="58"/>
      <c r="FC188" s="58"/>
      <c r="FD188" s="58"/>
      <c r="FE188" s="58"/>
      <c r="FF188" s="58"/>
      <c r="FG188" s="58"/>
      <c r="FH188" s="58"/>
      <c r="FI188" s="58"/>
      <c r="FJ188" s="58"/>
      <c r="FK188" s="58"/>
      <c r="FL188" s="58"/>
      <c r="FM188" s="58"/>
      <c r="FN188" s="58"/>
      <c r="FO188" s="58"/>
      <c r="FP188" s="58"/>
      <c r="FQ188" s="58"/>
      <c r="FR188" s="58"/>
      <c r="FS188" s="58"/>
      <c r="FT188" s="58"/>
      <c r="FU188" s="58"/>
      <c r="FV188" s="58"/>
      <c r="FW188" s="58"/>
      <c r="FX188" s="58"/>
      <c r="FY188" s="58"/>
      <c r="FZ188" s="58"/>
      <c r="GA188" s="58"/>
      <c r="GB188" s="58"/>
      <c r="GC188" s="58"/>
      <c r="GD188" s="58"/>
      <c r="GE188" s="58"/>
      <c r="GF188" s="58"/>
      <c r="GG188" s="58"/>
      <c r="GH188" s="58"/>
      <c r="GI188" s="58"/>
      <c r="GJ188" s="58"/>
      <c r="GK188" s="58"/>
      <c r="GL188" s="58"/>
      <c r="GM188" s="58"/>
      <c r="GN188" s="58"/>
      <c r="GO188" s="58"/>
      <c r="GP188" s="58"/>
      <c r="GQ188" s="58"/>
      <c r="GR188" s="58"/>
      <c r="GS188" s="58"/>
      <c r="GT188" s="58"/>
      <c r="GU188" s="58"/>
      <c r="GV188" s="58"/>
      <c r="GW188" s="58"/>
      <c r="GX188" s="58"/>
      <c r="GY188" s="58"/>
      <c r="GZ188" s="58"/>
      <c r="HA188" s="58"/>
      <c r="HB188" s="58"/>
      <c r="HC188" s="58"/>
      <c r="HD188" s="58"/>
      <c r="HE188" s="58"/>
      <c r="HF188" s="58"/>
      <c r="HG188" s="58"/>
      <c r="HH188" s="58"/>
      <c r="HI188" s="58"/>
      <c r="HJ188" s="58"/>
      <c r="HK188" s="58"/>
      <c r="HL188" s="58"/>
      <c r="HM188" s="58"/>
      <c r="HN188" s="58"/>
      <c r="HO188" s="58"/>
      <c r="HP188" s="58"/>
      <c r="HQ188" s="58"/>
      <c r="HR188" s="58"/>
      <c r="HS188" s="58"/>
      <c r="HT188" s="58"/>
      <c r="HU188" s="58"/>
      <c r="HV188" s="58"/>
      <c r="HW188" s="58"/>
      <c r="HX188" s="58"/>
      <c r="HY188" s="58"/>
      <c r="HZ188" s="58"/>
      <c r="IA188" s="58"/>
      <c r="IB188" s="58"/>
      <c r="IC188" s="58"/>
      <c r="ID188" s="58"/>
      <c r="IE188" s="58"/>
      <c r="IF188" s="58"/>
      <c r="IG188" s="58"/>
      <c r="IH188" s="58"/>
      <c r="II188" s="58"/>
      <c r="IJ188" s="58"/>
      <c r="IK188" s="58"/>
      <c r="IL188" s="58"/>
      <c r="IM188" s="58"/>
      <c r="IN188" s="58"/>
      <c r="IO188" s="58"/>
      <c r="IP188" s="58"/>
      <c r="IQ188" s="58"/>
      <c r="IR188" s="58"/>
      <c r="IS188" s="58"/>
      <c r="IT188" s="58"/>
      <c r="IU188" s="58"/>
      <c r="IV188" s="58"/>
      <c r="IW188" s="58"/>
      <c r="IX188" s="58"/>
      <c r="IY188" s="58"/>
      <c r="IZ188" s="58"/>
      <c r="JA188" s="58"/>
      <c r="JB188" s="58"/>
      <c r="JC188" s="58"/>
      <c r="JD188" s="58"/>
      <c r="JE188" s="58"/>
      <c r="JF188" s="58"/>
      <c r="JG188" s="58"/>
      <c r="JH188" s="58"/>
      <c r="JI188" s="58"/>
      <c r="JJ188" s="58"/>
      <c r="JK188" s="58"/>
      <c r="JL188" s="58"/>
      <c r="JM188" s="58"/>
      <c r="JN188" s="58"/>
      <c r="JO188" s="58"/>
      <c r="JP188" s="58"/>
      <c r="JQ188" s="58"/>
      <c r="JR188" s="58"/>
      <c r="JS188" s="58"/>
      <c r="JT188" s="58"/>
      <c r="JU188" s="58"/>
      <c r="JV188" s="58"/>
      <c r="JW188" s="58"/>
      <c r="JX188" s="58"/>
      <c r="JY188" s="58"/>
      <c r="JZ188" s="58"/>
      <c r="KA188" s="58"/>
      <c r="KB188" s="58"/>
      <c r="KC188" s="58"/>
      <c r="KD188" s="58"/>
      <c r="KE188" s="58"/>
      <c r="KF188" s="58"/>
      <c r="KG188" s="58"/>
      <c r="KH188" s="58"/>
      <c r="KI188" s="58"/>
      <c r="KJ188" s="58"/>
      <c r="KK188" s="58"/>
      <c r="KL188" s="58"/>
      <c r="KM188" s="58"/>
      <c r="KN188" s="58"/>
      <c r="KO188" s="58"/>
      <c r="KP188" s="58"/>
      <c r="KQ188" s="58"/>
      <c r="KR188" s="58"/>
      <c r="KS188" s="58"/>
      <c r="KT188" s="58"/>
      <c r="KU188" s="58"/>
      <c r="KV188" s="58"/>
      <c r="KW188" s="58"/>
      <c r="KX188" s="58"/>
      <c r="KY188" s="58"/>
      <c r="KZ188" s="58"/>
      <c r="LA188" s="58"/>
      <c r="LB188" s="58"/>
      <c r="LC188" s="58"/>
      <c r="LD188" s="58"/>
      <c r="LE188" s="58"/>
      <c r="LF188" s="58"/>
      <c r="LG188" s="58"/>
      <c r="LH188" s="58"/>
      <c r="LI188" s="58"/>
      <c r="LJ188" s="58"/>
      <c r="LK188" s="58"/>
      <c r="LL188" s="58"/>
      <c r="LM188" s="58"/>
      <c r="LN188" s="58"/>
      <c r="LO188" s="58"/>
      <c r="LP188" s="58"/>
      <c r="LQ188" s="58"/>
      <c r="LR188" s="58"/>
      <c r="LS188" s="58"/>
      <c r="LT188" s="58"/>
      <c r="LU188" s="58"/>
      <c r="LV188" s="58"/>
      <c r="LW188" s="58"/>
      <c r="LX188" s="58"/>
      <c r="LY188" s="58"/>
      <c r="LZ188" s="58"/>
      <c r="MA188" s="58"/>
      <c r="MB188" s="58"/>
      <c r="MC188" s="58"/>
      <c r="MD188" s="58"/>
      <c r="ME188" s="58"/>
      <c r="MF188" s="58"/>
      <c r="MG188" s="58"/>
      <c r="MH188" s="58"/>
      <c r="MI188" s="58"/>
      <c r="MJ188" s="58"/>
      <c r="MK188" s="58"/>
      <c r="ML188" s="58"/>
      <c r="MM188" s="58"/>
      <c r="MN188" s="58"/>
      <c r="MO188" s="58"/>
      <c r="MP188" s="58"/>
      <c r="MQ188" s="58"/>
      <c r="MR188" s="58"/>
      <c r="MS188" s="58"/>
      <c r="MT188" s="58"/>
      <c r="MU188" s="58"/>
      <c r="MV188" s="58"/>
      <c r="MW188" s="58"/>
      <c r="MX188" s="58"/>
      <c r="MY188" s="58"/>
      <c r="MZ188" s="58"/>
      <c r="NA188" s="58"/>
      <c r="NB188" s="58"/>
      <c r="NC188" s="58"/>
      <c r="ND188" s="58"/>
      <c r="NE188" s="58"/>
      <c r="NF188" s="58"/>
      <c r="NG188" s="58"/>
      <c r="NH188" s="58"/>
      <c r="NI188" s="58"/>
      <c r="NJ188" s="58"/>
      <c r="NK188" s="58"/>
      <c r="NL188" s="58"/>
      <c r="NM188" s="58"/>
      <c r="NN188" s="58"/>
      <c r="NO188" s="58"/>
      <c r="NP188" s="58"/>
      <c r="NQ188" s="58"/>
      <c r="NR188" s="58"/>
      <c r="NS188" s="58"/>
      <c r="NT188" s="58"/>
      <c r="NU188" s="58"/>
      <c r="NV188" s="58"/>
      <c r="NW188" s="58"/>
      <c r="NX188" s="58"/>
      <c r="NY188" s="58"/>
      <c r="NZ188" s="58"/>
      <c r="OA188" s="58"/>
      <c r="OB188" s="58"/>
      <c r="OC188" s="58"/>
      <c r="OD188" s="58"/>
      <c r="OE188" s="58"/>
      <c r="OF188" s="58"/>
      <c r="OG188" s="58"/>
      <c r="OH188" s="58"/>
      <c r="OI188" s="58"/>
      <c r="OJ188" s="58"/>
      <c r="OK188" s="58"/>
      <c r="OL188" s="58"/>
      <c r="OM188" s="58"/>
      <c r="ON188" s="58"/>
      <c r="OO188" s="58"/>
      <c r="OP188" s="58"/>
      <c r="OQ188" s="58"/>
      <c r="OR188" s="58"/>
      <c r="OS188" s="58"/>
      <c r="OT188" s="58"/>
      <c r="OU188" s="58"/>
      <c r="OV188" s="58"/>
      <c r="OW188" s="58"/>
      <c r="OX188" s="58"/>
      <c r="OY188" s="58"/>
      <c r="OZ188" s="58"/>
      <c r="PA188" s="58"/>
      <c r="PB188" s="58"/>
      <c r="PC188" s="58"/>
      <c r="PD188" s="58"/>
      <c r="PE188" s="58"/>
      <c r="PF188" s="58"/>
      <c r="PG188" s="58"/>
      <c r="PH188" s="58"/>
      <c r="PI188" s="58"/>
      <c r="PJ188" s="58"/>
      <c r="PK188" s="58"/>
      <c r="PL188" s="58"/>
      <c r="PM188" s="58"/>
      <c r="PN188" s="58"/>
      <c r="PO188" s="58"/>
      <c r="PP188" s="58"/>
      <c r="PQ188" s="58"/>
      <c r="PR188" s="58"/>
      <c r="PS188" s="58"/>
      <c r="PT188" s="58"/>
      <c r="PU188" s="58"/>
      <c r="PV188" s="58"/>
      <c r="PW188" s="58"/>
      <c r="PX188" s="58"/>
      <c r="PY188" s="58"/>
      <c r="PZ188" s="58"/>
      <c r="QA188" s="58"/>
      <c r="QB188" s="58"/>
      <c r="QC188" s="58"/>
      <c r="QD188" s="58"/>
      <c r="QE188" s="58"/>
      <c r="QF188" s="58"/>
      <c r="QG188" s="58"/>
      <c r="QH188" s="58"/>
      <c r="QI188" s="58"/>
      <c r="QJ188" s="58"/>
      <c r="QK188" s="58"/>
      <c r="QL188" s="58"/>
      <c r="QM188" s="58"/>
      <c r="QN188" s="58"/>
      <c r="QO188" s="58"/>
      <c r="QP188" s="58"/>
      <c r="QQ188" s="58"/>
      <c r="QR188" s="58"/>
      <c r="QS188" s="58"/>
      <c r="QT188" s="58"/>
      <c r="QU188" s="58"/>
      <c r="QV188" s="58"/>
      <c r="QW188" s="58"/>
      <c r="QX188" s="58"/>
      <c r="QY188" s="58"/>
      <c r="QZ188" s="58"/>
      <c r="RA188" s="58"/>
      <c r="RB188" s="58"/>
      <c r="RC188" s="58"/>
      <c r="RD188" s="58"/>
      <c r="RE188" s="58"/>
      <c r="RF188" s="58"/>
      <c r="RG188" s="58"/>
      <c r="RH188" s="58"/>
      <c r="RI188" s="58"/>
      <c r="RJ188" s="58"/>
      <c r="RK188" s="58"/>
      <c r="RL188" s="58"/>
      <c r="RM188" s="58"/>
      <c r="RN188" s="58"/>
      <c r="RO188" s="58"/>
      <c r="RP188" s="58"/>
      <c r="RQ188" s="58"/>
      <c r="RR188" s="58"/>
      <c r="RS188" s="58"/>
      <c r="RT188" s="58"/>
      <c r="RU188" s="58"/>
      <c r="RV188" s="58"/>
      <c r="RW188" s="58"/>
      <c r="RX188" s="58"/>
      <c r="RY188" s="58"/>
      <c r="RZ188" s="58"/>
      <c r="SA188" s="58"/>
      <c r="SB188" s="58"/>
      <c r="SC188" s="58"/>
      <c r="SD188" s="58"/>
      <c r="SE188" s="58"/>
      <c r="SF188" s="58"/>
      <c r="SG188" s="58"/>
      <c r="SH188" s="58"/>
      <c r="SI188" s="58"/>
      <c r="SJ188" s="58"/>
      <c r="SK188" s="58"/>
      <c r="SL188" s="58"/>
      <c r="SM188" s="58"/>
      <c r="SN188" s="58"/>
      <c r="SO188" s="58"/>
      <c r="SP188" s="58"/>
      <c r="SQ188" s="58"/>
      <c r="SR188" s="58"/>
      <c r="SS188" s="58"/>
      <c r="ST188" s="58"/>
      <c r="SU188" s="58"/>
      <c r="SV188" s="58"/>
      <c r="SW188" s="58"/>
      <c r="SX188" s="58"/>
      <c r="SY188" s="58"/>
      <c r="SZ188" s="58"/>
      <c r="TA188" s="58"/>
      <c r="TB188" s="58"/>
      <c r="TC188" s="58"/>
      <c r="TD188" s="58"/>
      <c r="TE188" s="58"/>
      <c r="TF188" s="58"/>
      <c r="TG188" s="58"/>
      <c r="TH188" s="58"/>
      <c r="TI188" s="58"/>
      <c r="TJ188" s="58"/>
      <c r="TK188" s="58"/>
      <c r="TL188" s="58"/>
      <c r="TM188" s="58"/>
      <c r="TN188" s="58"/>
      <c r="TO188" s="58"/>
      <c r="TP188" s="58"/>
      <c r="TQ188" s="58"/>
      <c r="TR188" s="58"/>
      <c r="TS188" s="58"/>
      <c r="TT188" s="58"/>
      <c r="TU188" s="58"/>
      <c r="TV188" s="58"/>
      <c r="TW188" s="58"/>
      <c r="TX188" s="58"/>
      <c r="TY188" s="58"/>
      <c r="TZ188" s="58"/>
      <c r="UA188" s="58"/>
      <c r="UB188" s="58"/>
      <c r="UC188" s="58"/>
      <c r="UD188" s="58"/>
      <c r="UE188" s="58"/>
      <c r="UF188" s="58"/>
      <c r="UG188" s="58"/>
      <c r="UH188" s="58"/>
      <c r="UI188" s="58"/>
      <c r="UJ188" s="58"/>
      <c r="UK188" s="58"/>
      <c r="UL188" s="58"/>
      <c r="UM188" s="58"/>
      <c r="UN188" s="58"/>
      <c r="UO188" s="58"/>
      <c r="UP188" s="58"/>
      <c r="UQ188" s="58"/>
      <c r="UR188" s="58"/>
      <c r="US188" s="58"/>
      <c r="UT188" s="58"/>
      <c r="UU188" s="58"/>
      <c r="UV188" s="58"/>
      <c r="UW188" s="58"/>
      <c r="UX188" s="58"/>
      <c r="UY188" s="58"/>
      <c r="UZ188" s="58"/>
      <c r="VA188" s="58"/>
      <c r="VB188" s="58"/>
      <c r="VC188" s="58"/>
      <c r="VD188" s="58"/>
      <c r="VE188" s="58"/>
      <c r="VF188" s="58"/>
      <c r="VG188" s="58"/>
      <c r="VH188" s="58"/>
      <c r="VI188" s="58"/>
      <c r="VJ188" s="58"/>
      <c r="VK188" s="58"/>
      <c r="VL188" s="58"/>
      <c r="VM188" s="58"/>
      <c r="VN188" s="58"/>
      <c r="VO188" s="58"/>
      <c r="VP188" s="58"/>
      <c r="VQ188" s="58"/>
      <c r="VR188" s="58"/>
      <c r="VS188" s="58"/>
      <c r="VT188" s="58"/>
      <c r="VU188" s="58"/>
      <c r="VV188" s="58"/>
      <c r="VW188" s="58"/>
      <c r="VX188" s="58"/>
      <c r="VY188" s="58"/>
      <c r="VZ188" s="58"/>
      <c r="WA188" s="58"/>
      <c r="WB188" s="58"/>
      <c r="WC188" s="58"/>
      <c r="WD188" s="58"/>
      <c r="WE188" s="58"/>
      <c r="WF188" s="58"/>
      <c r="WG188" s="58"/>
      <c r="WH188" s="58"/>
      <c r="WI188" s="58"/>
      <c r="WJ188" s="58"/>
      <c r="WK188" s="58"/>
      <c r="WL188" s="58"/>
      <c r="WM188" s="58"/>
      <c r="WN188" s="58"/>
      <c r="WO188" s="58"/>
      <c r="WP188" s="58"/>
      <c r="WQ188" s="58"/>
      <c r="WR188" s="58"/>
      <c r="WS188" s="58"/>
      <c r="WT188" s="58"/>
      <c r="WU188" s="58"/>
      <c r="WV188" s="58"/>
      <c r="WW188" s="58"/>
      <c r="WX188" s="58"/>
      <c r="WY188" s="58"/>
      <c r="WZ188" s="58"/>
      <c r="XA188" s="58"/>
      <c r="XB188" s="58"/>
      <c r="XC188" s="58"/>
      <c r="XD188" s="58"/>
      <c r="XE188" s="58"/>
      <c r="XF188" s="58"/>
      <c r="XG188" s="58"/>
      <c r="XH188" s="58"/>
      <c r="XI188" s="58"/>
      <c r="XJ188" s="58"/>
      <c r="XK188" s="58"/>
      <c r="XL188" s="58"/>
      <c r="XM188" s="58"/>
      <c r="XN188" s="58"/>
      <c r="XO188" s="58"/>
      <c r="XP188" s="58"/>
      <c r="XQ188" s="58"/>
      <c r="XR188" s="58"/>
      <c r="XS188" s="58"/>
      <c r="XT188" s="58"/>
      <c r="XU188" s="58"/>
      <c r="XV188" s="58"/>
      <c r="XW188" s="58"/>
      <c r="XX188" s="58"/>
      <c r="XY188" s="58"/>
      <c r="XZ188" s="58"/>
      <c r="YA188" s="58"/>
      <c r="YB188" s="58"/>
      <c r="YC188" s="58"/>
      <c r="YD188" s="58"/>
      <c r="YE188" s="58"/>
      <c r="YF188" s="58"/>
      <c r="YG188" s="58"/>
      <c r="YH188" s="58"/>
      <c r="YI188" s="58"/>
      <c r="YJ188" s="58"/>
      <c r="YK188" s="58"/>
      <c r="YL188" s="58"/>
      <c r="YM188" s="58"/>
      <c r="YN188" s="58"/>
      <c r="YO188" s="58"/>
      <c r="YP188" s="58"/>
      <c r="YQ188" s="58"/>
      <c r="YR188" s="58"/>
      <c r="YS188" s="58"/>
      <c r="YT188" s="58"/>
      <c r="YU188" s="58"/>
      <c r="YV188" s="58"/>
      <c r="YW188" s="58"/>
      <c r="YX188" s="58"/>
      <c r="YY188" s="58"/>
      <c r="YZ188" s="58"/>
      <c r="ZA188" s="58"/>
      <c r="ZB188" s="58"/>
      <c r="ZC188" s="58"/>
      <c r="ZD188" s="58"/>
      <c r="ZE188" s="58"/>
      <c r="ZF188" s="58"/>
      <c r="ZG188" s="58"/>
      <c r="ZH188" s="58"/>
      <c r="ZI188" s="58"/>
      <c r="ZJ188" s="58"/>
      <c r="ZK188" s="58"/>
      <c r="ZL188" s="58"/>
      <c r="ZM188" s="58"/>
      <c r="ZN188" s="58"/>
      <c r="ZO188" s="58"/>
      <c r="ZP188" s="58"/>
      <c r="ZQ188" s="58"/>
      <c r="ZR188" s="58"/>
      <c r="ZS188" s="58"/>
      <c r="ZT188" s="58"/>
      <c r="ZU188" s="58"/>
      <c r="ZV188" s="58"/>
      <c r="ZW188" s="58"/>
      <c r="ZX188" s="58"/>
      <c r="ZY188" s="58"/>
      <c r="ZZ188" s="58"/>
      <c r="AAA188" s="58"/>
      <c r="AAB188" s="58"/>
      <c r="AAC188" s="58"/>
      <c r="AAD188" s="58"/>
      <c r="AAE188" s="58"/>
      <c r="AAF188" s="58"/>
      <c r="AAG188" s="58"/>
      <c r="AAH188" s="58"/>
      <c r="AAI188" s="58"/>
      <c r="AAJ188" s="58"/>
      <c r="AAK188" s="58"/>
      <c r="AAL188" s="58"/>
      <c r="AAM188" s="58"/>
      <c r="AAN188" s="58"/>
      <c r="AAO188" s="58"/>
      <c r="AAP188" s="58"/>
      <c r="AAQ188" s="58"/>
      <c r="AAR188" s="58"/>
      <c r="AAS188" s="58"/>
      <c r="AAT188" s="58"/>
      <c r="AAU188" s="58"/>
      <c r="AAV188" s="58"/>
      <c r="AAW188" s="58"/>
      <c r="AAX188" s="58"/>
      <c r="AAY188" s="58"/>
      <c r="AAZ188" s="58"/>
      <c r="ABA188" s="58"/>
      <c r="ABB188" s="58"/>
      <c r="ABC188" s="58"/>
      <c r="ABD188" s="58"/>
      <c r="ABE188" s="58"/>
      <c r="ABF188" s="58"/>
      <c r="ABG188" s="58"/>
      <c r="ABH188" s="58"/>
      <c r="ABI188" s="58"/>
      <c r="ABJ188" s="58"/>
      <c r="ABK188" s="58"/>
      <c r="ABL188" s="58"/>
      <c r="ABM188" s="58"/>
      <c r="ABN188" s="58"/>
      <c r="ABO188" s="58"/>
      <c r="ABP188" s="58"/>
      <c r="ABQ188" s="58"/>
      <c r="ABR188" s="58"/>
      <c r="ABS188" s="58"/>
      <c r="ABT188" s="58"/>
      <c r="ABU188" s="58"/>
      <c r="ABV188" s="58"/>
      <c r="ABW188" s="58"/>
      <c r="ABX188" s="58"/>
      <c r="ABY188" s="58"/>
      <c r="ABZ188" s="58"/>
      <c r="ACA188" s="58"/>
      <c r="ACB188" s="58"/>
      <c r="ACC188" s="58"/>
      <c r="ACD188" s="58"/>
      <c r="ACE188" s="58"/>
      <c r="ACF188" s="58"/>
      <c r="ACG188" s="58"/>
      <c r="ACH188" s="58"/>
      <c r="ACI188" s="58"/>
      <c r="ACJ188" s="58"/>
      <c r="ACK188" s="58"/>
      <c r="ACL188" s="58"/>
      <c r="ACM188" s="58"/>
      <c r="ACN188" s="58"/>
      <c r="ACO188" s="58"/>
      <c r="ACP188" s="58"/>
      <c r="ACQ188" s="58"/>
      <c r="ACR188" s="58"/>
      <c r="ACS188" s="58"/>
      <c r="ACT188" s="58"/>
      <c r="ACU188" s="58"/>
      <c r="ACV188" s="58"/>
      <c r="ACW188" s="58"/>
      <c r="ACX188" s="58"/>
      <c r="ACY188" s="58"/>
      <c r="ACZ188" s="58"/>
      <c r="ADA188" s="58"/>
      <c r="ADB188" s="58"/>
      <c r="ADC188" s="58"/>
      <c r="ADD188" s="58"/>
      <c r="ADE188" s="58"/>
      <c r="ADF188" s="58"/>
      <c r="ADG188" s="58"/>
      <c r="ADH188" s="58"/>
      <c r="ADI188" s="58"/>
      <c r="ADJ188" s="58"/>
      <c r="ADK188" s="58"/>
      <c r="ADL188" s="58"/>
      <c r="ADM188" s="58"/>
      <c r="ADN188" s="58"/>
      <c r="ADO188" s="58"/>
      <c r="ADP188" s="58"/>
      <c r="ADQ188" s="58"/>
      <c r="ADR188" s="58"/>
      <c r="ADS188" s="58"/>
      <c r="ADT188" s="58"/>
      <c r="ADU188" s="58"/>
      <c r="ADV188" s="58"/>
      <c r="ADW188" s="58"/>
      <c r="ADX188" s="58"/>
      <c r="ADY188" s="58"/>
      <c r="ADZ188" s="58"/>
      <c r="AEA188" s="58"/>
      <c r="AEB188" s="58"/>
      <c r="AEC188" s="58"/>
      <c r="AED188" s="58"/>
      <c r="AEE188" s="58"/>
      <c r="AEF188" s="58"/>
      <c r="AEG188" s="58"/>
      <c r="AEH188" s="58"/>
      <c r="AEI188" s="58"/>
      <c r="AEJ188" s="58"/>
      <c r="AEK188" s="58"/>
      <c r="AEL188" s="58"/>
      <c r="AEM188" s="58"/>
      <c r="AEN188" s="58"/>
      <c r="AEO188" s="58"/>
      <c r="AEP188" s="58"/>
      <c r="AEQ188" s="58"/>
      <c r="AER188" s="58"/>
      <c r="AES188" s="58"/>
      <c r="AET188" s="58"/>
      <c r="AEU188" s="58"/>
      <c r="AEV188" s="58"/>
      <c r="AEW188" s="58"/>
      <c r="AEX188" s="58"/>
      <c r="AEY188" s="58"/>
      <c r="AEZ188" s="58"/>
      <c r="AFA188" s="58"/>
      <c r="AFB188" s="58"/>
      <c r="AFC188" s="58"/>
      <c r="AFD188" s="58"/>
      <c r="AFE188" s="58"/>
      <c r="AFF188" s="58"/>
      <c r="AFG188" s="58"/>
      <c r="AFH188" s="58"/>
      <c r="AFI188" s="58"/>
      <c r="AFJ188" s="58"/>
      <c r="AFK188" s="58"/>
      <c r="AFL188" s="58"/>
      <c r="AFM188" s="58"/>
      <c r="AFN188" s="58"/>
      <c r="AFO188" s="58"/>
      <c r="AFP188" s="58"/>
      <c r="AFQ188" s="58"/>
      <c r="AFR188" s="58"/>
      <c r="AFS188" s="58"/>
      <c r="AFT188" s="58"/>
      <c r="AFU188" s="58"/>
      <c r="AFV188" s="58"/>
      <c r="AFW188" s="58"/>
      <c r="AFX188" s="58"/>
      <c r="AFY188" s="58"/>
      <c r="AFZ188" s="58"/>
      <c r="AGA188" s="58"/>
      <c r="AGB188" s="58"/>
      <c r="AGC188" s="58"/>
      <c r="AGD188" s="58"/>
      <c r="AGE188" s="58"/>
      <c r="AGF188" s="58"/>
      <c r="AGG188" s="58"/>
      <c r="AGH188" s="58"/>
      <c r="AGI188" s="58"/>
      <c r="AGJ188" s="58"/>
      <c r="AGK188" s="58"/>
      <c r="AGL188" s="58"/>
      <c r="AGM188" s="58"/>
      <c r="AGN188" s="58"/>
      <c r="AGO188" s="58"/>
      <c r="AGP188" s="58"/>
      <c r="AGQ188" s="58"/>
      <c r="AGR188" s="58"/>
      <c r="AGS188" s="58"/>
      <c r="AGT188" s="58"/>
      <c r="AGU188" s="58"/>
      <c r="AGV188" s="58"/>
      <c r="AGW188" s="58"/>
      <c r="AGX188" s="58"/>
      <c r="AGY188" s="58"/>
      <c r="AGZ188" s="58"/>
      <c r="AHA188" s="58"/>
      <c r="AHB188" s="58"/>
      <c r="AHC188" s="58"/>
      <c r="AHD188" s="58"/>
      <c r="AHE188" s="58"/>
      <c r="AHF188" s="58"/>
      <c r="AHG188" s="58"/>
      <c r="AHH188" s="58"/>
      <c r="AHI188" s="58"/>
      <c r="AHJ188" s="58"/>
      <c r="AHK188" s="58"/>
      <c r="AHL188" s="58"/>
      <c r="AHM188" s="58"/>
      <c r="AHN188" s="58"/>
      <c r="AHO188" s="58"/>
      <c r="AHP188" s="58"/>
      <c r="AHQ188" s="58"/>
      <c r="AHR188" s="58"/>
      <c r="AHS188" s="58"/>
      <c r="AHT188" s="58"/>
      <c r="AHU188" s="58"/>
      <c r="AHV188" s="58"/>
      <c r="AHW188" s="58"/>
      <c r="AHX188" s="58"/>
      <c r="AHY188" s="58"/>
      <c r="AHZ188" s="58"/>
      <c r="AIA188" s="58"/>
      <c r="AIB188" s="58"/>
      <c r="AIC188" s="58"/>
      <c r="AID188" s="58"/>
      <c r="AIE188" s="58"/>
      <c r="AIF188" s="58"/>
      <c r="AIG188" s="58"/>
      <c r="AIH188" s="58"/>
      <c r="AII188" s="58"/>
      <c r="AIJ188" s="58"/>
      <c r="AIK188" s="58"/>
      <c r="AIL188" s="58"/>
      <c r="AIM188" s="58"/>
      <c r="AIN188" s="58"/>
      <c r="AIO188" s="58"/>
      <c r="AIP188" s="58"/>
      <c r="AIQ188" s="58"/>
      <c r="AIR188" s="58"/>
      <c r="AIS188" s="58"/>
      <c r="AIT188" s="58"/>
      <c r="AIU188" s="58"/>
      <c r="AIV188" s="58"/>
      <c r="AIW188" s="58"/>
      <c r="AIX188" s="58"/>
      <c r="AIY188" s="58"/>
      <c r="AIZ188" s="58"/>
      <c r="AJA188" s="58"/>
      <c r="AJB188" s="58"/>
      <c r="AJC188" s="58"/>
      <c r="AJD188" s="58"/>
      <c r="AJE188" s="58"/>
      <c r="AJF188" s="58"/>
      <c r="AJG188" s="58"/>
      <c r="AJH188" s="58"/>
      <c r="AJI188" s="58"/>
      <c r="AJJ188" s="58"/>
      <c r="AJK188" s="58"/>
      <c r="AJL188" s="58"/>
      <c r="AJM188" s="58"/>
      <c r="AJN188" s="58"/>
      <c r="AJO188" s="58"/>
      <c r="AJP188" s="58"/>
      <c r="AJQ188" s="58"/>
      <c r="AJR188" s="58"/>
      <c r="AJS188" s="58"/>
      <c r="AJT188" s="58"/>
      <c r="AJU188" s="58"/>
      <c r="AJV188" s="58"/>
      <c r="AJW188" s="58"/>
      <c r="AJX188" s="58"/>
      <c r="AJY188" s="58"/>
      <c r="AJZ188" s="58"/>
      <c r="AKA188" s="58"/>
      <c r="AKB188" s="58"/>
      <c r="AKC188" s="58"/>
      <c r="AKD188" s="58"/>
      <c r="AKE188" s="58"/>
      <c r="AKF188" s="58"/>
      <c r="AKG188" s="58"/>
      <c r="AKH188" s="58"/>
      <c r="AKI188" s="58"/>
      <c r="AKJ188" s="58"/>
      <c r="AKK188" s="58"/>
      <c r="AKL188" s="58"/>
      <c r="AKM188" s="58"/>
      <c r="AKN188" s="58"/>
      <c r="AKO188" s="58"/>
      <c r="AKP188" s="58"/>
      <c r="AKQ188" s="58"/>
      <c r="AKR188" s="58"/>
      <c r="AKS188" s="58"/>
      <c r="AKT188" s="58"/>
      <c r="AKU188" s="58"/>
      <c r="AKV188" s="58"/>
      <c r="AKW188" s="58"/>
      <c r="AKX188" s="58"/>
      <c r="AKY188" s="58"/>
      <c r="AKZ188" s="58"/>
      <c r="ALA188" s="58"/>
      <c r="ALB188" s="58"/>
      <c r="ALC188" s="58"/>
      <c r="ALD188" s="58"/>
      <c r="ALE188" s="58"/>
      <c r="ALF188" s="58"/>
      <c r="ALG188" s="58"/>
      <c r="ALH188" s="58"/>
      <c r="ALI188" s="58"/>
      <c r="ALJ188" s="58"/>
      <c r="ALK188" s="58"/>
      <c r="ALL188" s="58"/>
      <c r="ALM188" s="58"/>
      <c r="ALN188" s="58"/>
      <c r="ALO188" s="58"/>
      <c r="ALP188" s="58"/>
      <c r="ALQ188" s="58"/>
      <c r="ALR188" s="58"/>
      <c r="ALS188" s="58"/>
      <c r="ALT188" s="58"/>
      <c r="ALU188" s="58"/>
      <c r="ALV188" s="58"/>
      <c r="ALW188" s="58"/>
      <c r="ALX188" s="58"/>
      <c r="ALY188" s="58"/>
      <c r="ALZ188" s="58"/>
      <c r="AMA188" s="58"/>
      <c r="AMB188" s="58"/>
      <c r="AMC188" s="58"/>
      <c r="AMD188" s="58"/>
      <c r="AME188" s="58"/>
      <c r="AMF188" s="58"/>
      <c r="AMG188" s="58"/>
      <c r="AMH188" s="58"/>
      <c r="AMI188" s="58"/>
      <c r="AMJ188" s="58"/>
      <c r="AMK188" s="58"/>
      <c r="AML188" s="58"/>
      <c r="AMM188" s="58"/>
      <c r="AMN188" s="58"/>
      <c r="AMO188" s="58"/>
      <c r="AMP188" s="58"/>
      <c r="AMQ188" s="58"/>
      <c r="AMR188" s="58"/>
      <c r="AMS188" s="58"/>
      <c r="AMT188" s="58"/>
      <c r="AMU188" s="58"/>
      <c r="AMV188" s="58"/>
      <c r="AMW188" s="58"/>
      <c r="AMX188" s="58"/>
      <c r="AMY188" s="58"/>
      <c r="AMZ188" s="58"/>
      <c r="ANA188" s="58"/>
      <c r="ANB188" s="58"/>
      <c r="ANC188" s="58"/>
      <c r="AND188" s="58"/>
      <c r="ANE188" s="58"/>
      <c r="ANF188" s="58"/>
      <c r="ANG188" s="58"/>
      <c r="ANH188" s="58"/>
      <c r="ANI188" s="58"/>
      <c r="ANJ188" s="58"/>
      <c r="ANK188" s="58"/>
      <c r="ANL188" s="58"/>
      <c r="ANM188" s="58"/>
      <c r="ANN188" s="58"/>
      <c r="ANO188" s="58"/>
      <c r="ANP188" s="58"/>
      <c r="ANQ188" s="58"/>
      <c r="ANR188" s="58"/>
      <c r="ANS188" s="58"/>
      <c r="ANT188" s="58"/>
      <c r="ANU188" s="58"/>
      <c r="ANV188" s="58"/>
      <c r="ANW188" s="58"/>
      <c r="ANX188" s="58"/>
      <c r="ANY188" s="58"/>
      <c r="ANZ188" s="58"/>
      <c r="AOA188" s="58"/>
      <c r="AOB188" s="58"/>
      <c r="AOC188" s="58"/>
      <c r="AOD188" s="58"/>
      <c r="AOE188" s="58"/>
      <c r="AOF188" s="58"/>
      <c r="AOG188" s="58"/>
      <c r="AOH188" s="58"/>
      <c r="AOI188" s="58"/>
      <c r="AOJ188" s="58"/>
      <c r="AOK188" s="58"/>
      <c r="AOL188" s="58"/>
      <c r="AOM188" s="58"/>
      <c r="AON188" s="58"/>
      <c r="AOO188" s="58"/>
      <c r="AOP188" s="58"/>
      <c r="AOQ188" s="58"/>
      <c r="AOR188" s="58"/>
      <c r="AOS188" s="58"/>
      <c r="AOT188" s="58"/>
      <c r="AOU188" s="58"/>
      <c r="AOV188" s="58"/>
      <c r="AOW188" s="58"/>
      <c r="AOX188" s="58"/>
      <c r="AOY188" s="58"/>
      <c r="AOZ188" s="58"/>
      <c r="APA188" s="58"/>
      <c r="APB188" s="58"/>
      <c r="APC188" s="58"/>
      <c r="APD188" s="58"/>
      <c r="APE188" s="58"/>
      <c r="APF188" s="58"/>
      <c r="APG188" s="58"/>
      <c r="APH188" s="58"/>
      <c r="API188" s="58"/>
      <c r="APJ188" s="58"/>
      <c r="APK188" s="58"/>
      <c r="APL188" s="58"/>
      <c r="APM188" s="58"/>
      <c r="APN188" s="58"/>
      <c r="APO188" s="58"/>
      <c r="APP188" s="58"/>
      <c r="APQ188" s="58"/>
      <c r="APR188" s="58"/>
      <c r="APS188" s="58"/>
      <c r="APT188" s="58"/>
      <c r="APU188" s="58"/>
      <c r="APV188" s="58"/>
      <c r="APW188" s="58"/>
      <c r="APX188" s="58"/>
      <c r="APY188" s="58"/>
      <c r="APZ188" s="58"/>
      <c r="AQA188" s="58"/>
      <c r="AQB188" s="58"/>
      <c r="AQC188" s="58"/>
      <c r="AQD188" s="58"/>
      <c r="AQE188" s="58"/>
      <c r="AQF188" s="58"/>
      <c r="AQG188" s="58"/>
      <c r="AQH188" s="58"/>
      <c r="AQI188" s="58"/>
      <c r="AQJ188" s="58"/>
      <c r="AQK188" s="58"/>
      <c r="AQL188" s="58"/>
      <c r="AQM188" s="58"/>
      <c r="AQN188" s="58"/>
      <c r="AQO188" s="58"/>
      <c r="AQP188" s="58"/>
      <c r="AQQ188" s="58"/>
      <c r="AQR188" s="58"/>
      <c r="AQS188" s="58"/>
      <c r="AQT188" s="58"/>
      <c r="AQU188" s="58"/>
      <c r="AQV188" s="58"/>
      <c r="AQW188" s="58"/>
      <c r="AQX188" s="58"/>
      <c r="AQY188" s="58"/>
      <c r="AQZ188" s="58"/>
      <c r="ARA188" s="58"/>
      <c r="ARB188" s="58"/>
      <c r="ARC188" s="58"/>
      <c r="ARD188" s="58"/>
      <c r="ARE188" s="58"/>
      <c r="ARF188" s="58"/>
      <c r="ARG188" s="58"/>
      <c r="ARH188" s="58"/>
      <c r="ARI188" s="58"/>
      <c r="ARJ188" s="58"/>
      <c r="ARK188" s="58"/>
      <c r="ARL188" s="58"/>
      <c r="ARM188" s="58"/>
      <c r="ARN188" s="58"/>
      <c r="ARO188" s="58"/>
      <c r="ARP188" s="58"/>
      <c r="ARQ188" s="58"/>
      <c r="ARR188" s="58"/>
      <c r="ARS188" s="58"/>
      <c r="ART188" s="58"/>
      <c r="ARU188" s="58"/>
      <c r="ARV188" s="58"/>
      <c r="ARW188" s="58"/>
      <c r="ARX188" s="58"/>
      <c r="ARY188" s="58"/>
      <c r="ARZ188" s="58"/>
      <c r="ASA188" s="58"/>
      <c r="ASB188" s="58"/>
      <c r="ASC188" s="58"/>
      <c r="ASD188" s="58"/>
      <c r="ASE188" s="58"/>
      <c r="ASF188" s="58"/>
      <c r="ASG188" s="58"/>
      <c r="ASH188" s="58"/>
      <c r="ASI188" s="58"/>
      <c r="ASJ188" s="58"/>
      <c r="ASK188" s="58"/>
      <c r="ASL188" s="58"/>
      <c r="ASM188" s="58"/>
      <c r="ASN188" s="58"/>
      <c r="ASO188" s="58"/>
      <c r="ASP188" s="58"/>
      <c r="ASQ188" s="58"/>
      <c r="ASR188" s="58"/>
      <c r="ASS188" s="58"/>
      <c r="AST188" s="58"/>
      <c r="ASU188" s="58"/>
      <c r="ASV188" s="58"/>
      <c r="ASW188" s="58"/>
      <c r="ASX188" s="58"/>
      <c r="ASY188" s="58"/>
      <c r="ASZ188" s="58"/>
      <c r="ATA188" s="58"/>
      <c r="ATB188" s="58"/>
      <c r="ATC188" s="58"/>
      <c r="ATD188" s="58"/>
      <c r="ATE188" s="58"/>
      <c r="ATF188" s="58"/>
      <c r="ATG188" s="58"/>
      <c r="ATH188" s="58"/>
      <c r="ATI188" s="58"/>
      <c r="ATJ188" s="58"/>
      <c r="ATK188" s="58"/>
      <c r="ATL188" s="58"/>
      <c r="ATM188" s="58"/>
      <c r="ATN188" s="58"/>
      <c r="ATO188" s="58"/>
      <c r="ATP188" s="58"/>
      <c r="ATQ188" s="58"/>
      <c r="ATR188" s="58"/>
      <c r="ATS188" s="58"/>
      <c r="ATT188" s="58"/>
      <c r="ATU188" s="58"/>
      <c r="ATV188" s="58"/>
      <c r="ATW188" s="58"/>
      <c r="ATX188" s="58"/>
      <c r="ATY188" s="58"/>
      <c r="ATZ188" s="58"/>
      <c r="AUA188" s="58"/>
      <c r="AUB188" s="58"/>
      <c r="AUC188" s="58"/>
      <c r="AUD188" s="58"/>
      <c r="AUE188" s="58"/>
      <c r="AUF188" s="58"/>
      <c r="AUG188" s="58"/>
      <c r="AUH188" s="58"/>
      <c r="AUI188" s="58"/>
      <c r="AUJ188" s="58"/>
      <c r="AUK188" s="58"/>
      <c r="AUL188" s="58"/>
      <c r="AUM188" s="58"/>
      <c r="AUN188" s="58"/>
      <c r="AUO188" s="58"/>
      <c r="AUP188" s="58"/>
      <c r="AUQ188" s="58"/>
      <c r="AUR188" s="58"/>
      <c r="AUS188" s="58"/>
      <c r="AUT188" s="58"/>
      <c r="AUU188" s="58"/>
      <c r="AUV188" s="58"/>
      <c r="AUW188" s="58"/>
      <c r="AUX188" s="58"/>
      <c r="AUY188" s="58"/>
      <c r="AUZ188" s="58"/>
      <c r="AVA188" s="58"/>
      <c r="AVB188" s="58"/>
      <c r="AVC188" s="58"/>
      <c r="AVD188" s="58"/>
      <c r="AVE188" s="58"/>
      <c r="AVF188" s="58"/>
      <c r="AVG188" s="58"/>
      <c r="AVH188" s="58"/>
      <c r="AVI188" s="58"/>
      <c r="AVJ188" s="58"/>
      <c r="AVK188" s="58"/>
      <c r="AVL188" s="58"/>
      <c r="AVM188" s="58"/>
      <c r="AVN188" s="58"/>
      <c r="AVO188" s="58"/>
      <c r="AVP188" s="58"/>
      <c r="AVQ188" s="58"/>
      <c r="AVR188" s="58"/>
      <c r="AVS188" s="58"/>
      <c r="AVT188" s="58"/>
      <c r="AVU188" s="58"/>
      <c r="AVV188" s="58"/>
      <c r="AVW188" s="58"/>
      <c r="AVX188" s="58"/>
      <c r="AVY188" s="58"/>
      <c r="AVZ188" s="58"/>
      <c r="AWA188" s="58"/>
      <c r="AWB188" s="58"/>
      <c r="AWC188" s="58"/>
      <c r="AWD188" s="58"/>
      <c r="AWE188" s="58"/>
      <c r="AWF188" s="58"/>
      <c r="AWG188" s="58"/>
      <c r="AWH188" s="58"/>
      <c r="AWI188" s="58"/>
      <c r="AWJ188" s="58"/>
      <c r="AWK188" s="58"/>
      <c r="AWL188" s="58"/>
      <c r="AWM188" s="58"/>
      <c r="AWN188" s="58"/>
      <c r="AWO188" s="58"/>
      <c r="AWP188" s="58"/>
      <c r="AWQ188" s="58"/>
      <c r="AWR188" s="58"/>
      <c r="AWS188" s="58"/>
      <c r="AWT188" s="58"/>
      <c r="AWU188" s="58"/>
      <c r="AWV188" s="58"/>
      <c r="AWW188" s="58"/>
      <c r="AWX188" s="58"/>
      <c r="AWY188" s="58"/>
      <c r="AWZ188" s="58"/>
      <c r="AXA188" s="58"/>
      <c r="AXB188" s="58"/>
      <c r="AXC188" s="58"/>
      <c r="AXD188" s="58"/>
      <c r="AXE188" s="58"/>
      <c r="AXF188" s="58"/>
      <c r="AXG188" s="58"/>
      <c r="AXH188" s="58"/>
      <c r="AXI188" s="58"/>
      <c r="AXJ188" s="58"/>
      <c r="AXK188" s="58"/>
      <c r="AXL188" s="58"/>
      <c r="AXM188" s="58"/>
      <c r="AXN188" s="58"/>
      <c r="AXO188" s="58"/>
      <c r="AXP188" s="58"/>
      <c r="AXQ188" s="58"/>
      <c r="AXR188" s="58"/>
      <c r="AXS188" s="58"/>
      <c r="AXT188" s="58"/>
      <c r="AXU188" s="58"/>
      <c r="AXV188" s="58"/>
      <c r="AXW188" s="58"/>
      <c r="AXX188" s="58"/>
      <c r="AXY188" s="58"/>
      <c r="AXZ188" s="58"/>
      <c r="AYA188" s="58"/>
      <c r="AYB188" s="58"/>
      <c r="AYC188" s="58"/>
      <c r="AYD188" s="58"/>
      <c r="AYE188" s="58"/>
      <c r="AYF188" s="58"/>
      <c r="AYG188" s="58"/>
      <c r="AYH188" s="58"/>
      <c r="AYI188" s="58"/>
      <c r="AYJ188" s="58"/>
      <c r="AYK188" s="58"/>
      <c r="AYL188" s="58"/>
      <c r="AYM188" s="58"/>
      <c r="AYN188" s="58"/>
      <c r="AYO188" s="58"/>
      <c r="AYP188" s="58"/>
      <c r="AYQ188" s="58"/>
      <c r="AYR188" s="58"/>
      <c r="AYS188" s="58"/>
      <c r="AYT188" s="58"/>
      <c r="AYU188" s="58"/>
      <c r="AYV188" s="58"/>
      <c r="AYW188" s="58"/>
      <c r="AYX188" s="58"/>
      <c r="AYY188" s="58"/>
      <c r="AYZ188" s="58"/>
      <c r="AZA188" s="58"/>
      <c r="AZB188" s="58"/>
      <c r="AZC188" s="58"/>
      <c r="AZD188" s="58"/>
      <c r="AZE188" s="58"/>
      <c r="AZF188" s="58"/>
      <c r="AZG188" s="58"/>
      <c r="AZH188" s="58"/>
      <c r="AZI188" s="58"/>
      <c r="AZJ188" s="58"/>
      <c r="AZK188" s="58"/>
      <c r="AZL188" s="58"/>
      <c r="AZM188" s="58"/>
      <c r="AZN188" s="58"/>
      <c r="AZO188" s="58"/>
      <c r="AZP188" s="58"/>
      <c r="AZQ188" s="58"/>
      <c r="AZR188" s="58"/>
      <c r="AZS188" s="58"/>
      <c r="AZT188" s="58"/>
      <c r="AZU188" s="58"/>
      <c r="AZV188" s="58"/>
      <c r="AZW188" s="58"/>
      <c r="AZX188" s="58"/>
      <c r="AZY188" s="58"/>
      <c r="AZZ188" s="58"/>
      <c r="BAA188" s="58"/>
      <c r="BAB188" s="58"/>
      <c r="BAC188" s="58"/>
      <c r="BAD188" s="58"/>
      <c r="BAE188" s="58"/>
      <c r="BAF188" s="58"/>
      <c r="BAG188" s="58"/>
      <c r="BAH188" s="58"/>
      <c r="BAI188" s="58"/>
      <c r="BAJ188" s="58"/>
      <c r="BAK188" s="58"/>
      <c r="BAL188" s="58"/>
      <c r="BAM188" s="58"/>
      <c r="BAN188" s="58"/>
      <c r="BAO188" s="58"/>
      <c r="BAP188" s="58"/>
      <c r="BAQ188" s="58"/>
      <c r="BAR188" s="58"/>
      <c r="BAS188" s="58"/>
      <c r="BAT188" s="58"/>
      <c r="BAU188" s="58"/>
      <c r="BAV188" s="58"/>
      <c r="BAW188" s="58"/>
      <c r="BAX188" s="58"/>
      <c r="BAY188" s="58"/>
      <c r="BAZ188" s="58"/>
      <c r="BBA188" s="58"/>
      <c r="BBB188" s="58"/>
      <c r="BBC188" s="58"/>
      <c r="BBD188" s="58"/>
      <c r="BBE188" s="58"/>
      <c r="BBF188" s="58"/>
      <c r="BBG188" s="58"/>
      <c r="BBH188" s="58"/>
      <c r="BBI188" s="58"/>
      <c r="BBJ188" s="58"/>
      <c r="BBK188" s="58"/>
      <c r="BBL188" s="58"/>
      <c r="BBM188" s="58"/>
      <c r="BBN188" s="58"/>
      <c r="BBO188" s="58"/>
      <c r="BBP188" s="58"/>
      <c r="BBQ188" s="58"/>
      <c r="BBR188" s="58"/>
      <c r="BBS188" s="58"/>
      <c r="BBT188" s="58"/>
      <c r="BBU188" s="58"/>
      <c r="BBV188" s="58"/>
      <c r="BBW188" s="58"/>
      <c r="BBX188" s="58"/>
      <c r="BBY188" s="58"/>
      <c r="BBZ188" s="58"/>
      <c r="BCA188" s="58"/>
      <c r="BCB188" s="58"/>
      <c r="BCC188" s="58"/>
      <c r="BCD188" s="58"/>
      <c r="BCE188" s="58"/>
      <c r="BCF188" s="58"/>
      <c r="BCG188" s="58"/>
      <c r="BCH188" s="58"/>
      <c r="BCI188" s="58"/>
      <c r="BCJ188" s="58"/>
      <c r="BCK188" s="58"/>
      <c r="BCL188" s="58"/>
      <c r="BCM188" s="58"/>
      <c r="BCN188" s="58"/>
      <c r="BCO188" s="58"/>
      <c r="BCP188" s="58"/>
      <c r="BCQ188" s="58"/>
      <c r="BCR188" s="58"/>
      <c r="BCS188" s="58"/>
      <c r="BCT188" s="58"/>
      <c r="BCU188" s="58"/>
      <c r="BCV188" s="58"/>
      <c r="BCW188" s="58"/>
      <c r="BCX188" s="58"/>
      <c r="BCY188" s="58"/>
      <c r="BCZ188" s="58"/>
      <c r="BDA188" s="58"/>
      <c r="BDB188" s="58"/>
      <c r="BDC188" s="58"/>
      <c r="BDD188" s="58"/>
      <c r="BDE188" s="58"/>
      <c r="BDF188" s="58"/>
      <c r="BDG188" s="58"/>
      <c r="BDH188" s="58"/>
      <c r="BDI188" s="58"/>
      <c r="BDJ188" s="58"/>
      <c r="BDK188" s="58"/>
      <c r="BDL188" s="58"/>
      <c r="BDM188" s="58"/>
      <c r="BDN188" s="58"/>
      <c r="BDO188" s="58"/>
      <c r="BDP188" s="58"/>
      <c r="BDQ188" s="58"/>
      <c r="BDR188" s="58"/>
      <c r="BDS188" s="58"/>
      <c r="BDT188" s="58"/>
      <c r="BDU188" s="58"/>
      <c r="BDV188" s="58"/>
      <c r="BDW188" s="58"/>
      <c r="BDX188" s="58"/>
      <c r="BDY188" s="58"/>
      <c r="BDZ188" s="58"/>
      <c r="BEA188" s="58"/>
      <c r="BEB188" s="58"/>
      <c r="BEC188" s="58"/>
      <c r="BED188" s="58"/>
      <c r="BEE188" s="58"/>
      <c r="BEF188" s="58"/>
      <c r="BEG188" s="58"/>
      <c r="BEH188" s="58"/>
      <c r="BEI188" s="58"/>
      <c r="BEJ188" s="58"/>
      <c r="BEK188" s="58"/>
      <c r="BEL188" s="58"/>
      <c r="BEM188" s="58"/>
      <c r="BEN188" s="58"/>
      <c r="BEO188" s="58"/>
      <c r="BEP188" s="58"/>
      <c r="BEQ188" s="58"/>
      <c r="BER188" s="58"/>
      <c r="BES188" s="58"/>
      <c r="BET188" s="58"/>
      <c r="BEU188" s="58"/>
      <c r="BEV188" s="58"/>
      <c r="BEW188" s="58"/>
      <c r="BEX188" s="58"/>
      <c r="BEY188" s="58"/>
      <c r="BEZ188" s="58"/>
      <c r="BFA188" s="58"/>
      <c r="BFB188" s="58"/>
      <c r="BFC188" s="58"/>
      <c r="BFD188" s="58"/>
      <c r="BFE188" s="58"/>
      <c r="BFF188" s="58"/>
      <c r="BFG188" s="58"/>
      <c r="BFH188" s="58"/>
    </row>
    <row r="189" spans="1:1516" s="54" customFormat="1" ht="13.5">
      <c r="A189" s="192" t="s">
        <v>87</v>
      </c>
      <c r="B189" s="193"/>
      <c r="C189" s="193"/>
      <c r="D189" s="194"/>
      <c r="E189" s="301">
        <f>N77-E173+E147</f>
        <v>-1</v>
      </c>
      <c r="F189" s="302"/>
      <c r="G189" s="114"/>
      <c r="H189" s="301">
        <f>E173-H173+H147</f>
        <v>-1</v>
      </c>
      <c r="I189" s="302"/>
      <c r="J189" s="114"/>
      <c r="K189" s="301">
        <f>H173-K173+K147</f>
        <v>-1</v>
      </c>
      <c r="L189" s="302"/>
      <c r="M189" s="109"/>
      <c r="N189" s="301">
        <f>K173-N173+N147</f>
        <v>-1</v>
      </c>
      <c r="O189" s="302"/>
      <c r="P189" s="110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DT189" s="58"/>
      <c r="DU189" s="58"/>
      <c r="DV189" s="58"/>
      <c r="DW189" s="58"/>
      <c r="DX189" s="58"/>
      <c r="DY189" s="58"/>
      <c r="DZ189" s="58"/>
      <c r="EA189" s="58"/>
      <c r="EB189" s="58"/>
      <c r="EC189" s="58"/>
      <c r="ED189" s="58"/>
      <c r="EE189" s="58"/>
      <c r="EF189" s="58"/>
      <c r="EG189" s="58"/>
      <c r="EH189" s="58"/>
      <c r="EI189" s="58"/>
      <c r="EJ189" s="58"/>
      <c r="EK189" s="58"/>
      <c r="EL189" s="58"/>
      <c r="EM189" s="58"/>
      <c r="EN189" s="58"/>
      <c r="EO189" s="58"/>
      <c r="EP189" s="58"/>
      <c r="EQ189" s="58"/>
      <c r="ER189" s="58"/>
      <c r="ES189" s="58"/>
      <c r="ET189" s="58"/>
      <c r="EU189" s="58"/>
      <c r="EV189" s="58"/>
      <c r="EW189" s="58"/>
      <c r="EX189" s="58"/>
      <c r="EY189" s="58"/>
      <c r="EZ189" s="58"/>
      <c r="FA189" s="58"/>
      <c r="FB189" s="58"/>
      <c r="FC189" s="58"/>
      <c r="FD189" s="58"/>
      <c r="FE189" s="58"/>
      <c r="FF189" s="58"/>
      <c r="FG189" s="58"/>
      <c r="FH189" s="58"/>
      <c r="FI189" s="58"/>
      <c r="FJ189" s="58"/>
      <c r="FK189" s="58"/>
      <c r="FL189" s="58"/>
      <c r="FM189" s="58"/>
      <c r="FN189" s="58"/>
      <c r="FO189" s="58"/>
      <c r="FP189" s="58"/>
      <c r="FQ189" s="58"/>
      <c r="FR189" s="58"/>
      <c r="FS189" s="58"/>
      <c r="FT189" s="58"/>
      <c r="FU189" s="58"/>
      <c r="FV189" s="58"/>
      <c r="FW189" s="58"/>
      <c r="FX189" s="58"/>
      <c r="FY189" s="58"/>
      <c r="FZ189" s="58"/>
      <c r="GA189" s="58"/>
      <c r="GB189" s="58"/>
      <c r="GC189" s="58"/>
      <c r="GD189" s="58"/>
      <c r="GE189" s="58"/>
      <c r="GF189" s="58"/>
      <c r="GG189" s="58"/>
      <c r="GH189" s="58"/>
      <c r="GI189" s="58"/>
      <c r="GJ189" s="58"/>
      <c r="GK189" s="58"/>
      <c r="GL189" s="58"/>
      <c r="GM189" s="58"/>
      <c r="GN189" s="58"/>
      <c r="GO189" s="58"/>
      <c r="GP189" s="58"/>
      <c r="GQ189" s="58"/>
      <c r="GR189" s="58"/>
      <c r="GS189" s="58"/>
      <c r="GT189" s="58"/>
      <c r="GU189" s="58"/>
      <c r="GV189" s="58"/>
      <c r="GW189" s="58"/>
      <c r="GX189" s="58"/>
      <c r="GY189" s="58"/>
      <c r="GZ189" s="58"/>
      <c r="HA189" s="58"/>
      <c r="HB189" s="58"/>
      <c r="HC189" s="58"/>
      <c r="HD189" s="58"/>
      <c r="HE189" s="58"/>
      <c r="HF189" s="58"/>
      <c r="HG189" s="58"/>
      <c r="HH189" s="58"/>
      <c r="HI189" s="58"/>
      <c r="HJ189" s="58"/>
      <c r="HK189" s="58"/>
      <c r="HL189" s="58"/>
      <c r="HM189" s="58"/>
      <c r="HN189" s="58"/>
      <c r="HO189" s="58"/>
      <c r="HP189" s="58"/>
      <c r="HQ189" s="58"/>
      <c r="HR189" s="58"/>
      <c r="HS189" s="58"/>
      <c r="HT189" s="58"/>
      <c r="HU189" s="58"/>
      <c r="HV189" s="58"/>
      <c r="HW189" s="58"/>
      <c r="HX189" s="58"/>
      <c r="HY189" s="58"/>
      <c r="HZ189" s="58"/>
      <c r="IA189" s="58"/>
      <c r="IB189" s="58"/>
      <c r="IC189" s="58"/>
      <c r="ID189" s="58"/>
      <c r="IE189" s="58"/>
      <c r="IF189" s="58"/>
      <c r="IG189" s="58"/>
      <c r="IH189" s="58"/>
      <c r="II189" s="58"/>
      <c r="IJ189" s="58"/>
      <c r="IK189" s="58"/>
      <c r="IL189" s="58"/>
      <c r="IM189" s="58"/>
      <c r="IN189" s="58"/>
      <c r="IO189" s="58"/>
      <c r="IP189" s="58"/>
      <c r="IQ189" s="58"/>
      <c r="IR189" s="58"/>
      <c r="IS189" s="58"/>
      <c r="IT189" s="58"/>
      <c r="IU189" s="58"/>
      <c r="IV189" s="58"/>
      <c r="IW189" s="58"/>
      <c r="IX189" s="58"/>
      <c r="IY189" s="58"/>
      <c r="IZ189" s="58"/>
      <c r="JA189" s="58"/>
      <c r="JB189" s="58"/>
      <c r="JC189" s="58"/>
      <c r="JD189" s="58"/>
      <c r="JE189" s="58"/>
      <c r="JF189" s="58"/>
      <c r="JG189" s="58"/>
      <c r="JH189" s="58"/>
      <c r="JI189" s="58"/>
      <c r="JJ189" s="58"/>
      <c r="JK189" s="58"/>
      <c r="JL189" s="58"/>
      <c r="JM189" s="58"/>
      <c r="JN189" s="58"/>
      <c r="JO189" s="58"/>
      <c r="JP189" s="58"/>
      <c r="JQ189" s="58"/>
      <c r="JR189" s="58"/>
      <c r="JS189" s="58"/>
      <c r="JT189" s="58"/>
      <c r="JU189" s="58"/>
      <c r="JV189" s="58"/>
      <c r="JW189" s="58"/>
      <c r="JX189" s="58"/>
      <c r="JY189" s="58"/>
      <c r="JZ189" s="58"/>
      <c r="KA189" s="58"/>
      <c r="KB189" s="58"/>
      <c r="KC189" s="58"/>
      <c r="KD189" s="58"/>
      <c r="KE189" s="58"/>
      <c r="KF189" s="58"/>
      <c r="KG189" s="58"/>
      <c r="KH189" s="58"/>
      <c r="KI189" s="58"/>
      <c r="KJ189" s="58"/>
      <c r="KK189" s="58"/>
      <c r="KL189" s="58"/>
      <c r="KM189" s="58"/>
      <c r="KN189" s="58"/>
      <c r="KO189" s="58"/>
      <c r="KP189" s="58"/>
      <c r="KQ189" s="58"/>
      <c r="KR189" s="58"/>
      <c r="KS189" s="58"/>
      <c r="KT189" s="58"/>
      <c r="KU189" s="58"/>
      <c r="KV189" s="58"/>
      <c r="KW189" s="58"/>
      <c r="KX189" s="58"/>
      <c r="KY189" s="58"/>
      <c r="KZ189" s="58"/>
      <c r="LA189" s="58"/>
      <c r="LB189" s="58"/>
      <c r="LC189" s="58"/>
      <c r="LD189" s="58"/>
      <c r="LE189" s="58"/>
      <c r="LF189" s="58"/>
      <c r="LG189" s="58"/>
      <c r="LH189" s="58"/>
      <c r="LI189" s="58"/>
      <c r="LJ189" s="58"/>
      <c r="LK189" s="58"/>
      <c r="LL189" s="58"/>
      <c r="LM189" s="58"/>
      <c r="LN189" s="58"/>
      <c r="LO189" s="58"/>
      <c r="LP189" s="58"/>
      <c r="LQ189" s="58"/>
      <c r="LR189" s="58"/>
      <c r="LS189" s="58"/>
      <c r="LT189" s="58"/>
      <c r="LU189" s="58"/>
      <c r="LV189" s="58"/>
      <c r="LW189" s="58"/>
      <c r="LX189" s="58"/>
      <c r="LY189" s="58"/>
      <c r="LZ189" s="58"/>
      <c r="MA189" s="58"/>
      <c r="MB189" s="58"/>
      <c r="MC189" s="58"/>
      <c r="MD189" s="58"/>
      <c r="ME189" s="58"/>
      <c r="MF189" s="58"/>
      <c r="MG189" s="58"/>
      <c r="MH189" s="58"/>
      <c r="MI189" s="58"/>
      <c r="MJ189" s="58"/>
      <c r="MK189" s="58"/>
      <c r="ML189" s="58"/>
      <c r="MM189" s="58"/>
      <c r="MN189" s="58"/>
      <c r="MO189" s="58"/>
      <c r="MP189" s="58"/>
      <c r="MQ189" s="58"/>
      <c r="MR189" s="58"/>
      <c r="MS189" s="58"/>
      <c r="MT189" s="58"/>
      <c r="MU189" s="58"/>
      <c r="MV189" s="58"/>
      <c r="MW189" s="58"/>
      <c r="MX189" s="58"/>
      <c r="MY189" s="58"/>
      <c r="MZ189" s="58"/>
      <c r="NA189" s="58"/>
      <c r="NB189" s="58"/>
      <c r="NC189" s="58"/>
      <c r="ND189" s="58"/>
      <c r="NE189" s="58"/>
      <c r="NF189" s="58"/>
      <c r="NG189" s="58"/>
      <c r="NH189" s="58"/>
      <c r="NI189" s="58"/>
      <c r="NJ189" s="58"/>
      <c r="NK189" s="58"/>
      <c r="NL189" s="58"/>
      <c r="NM189" s="58"/>
      <c r="NN189" s="58"/>
      <c r="NO189" s="58"/>
      <c r="NP189" s="58"/>
      <c r="NQ189" s="58"/>
      <c r="NR189" s="58"/>
      <c r="NS189" s="58"/>
      <c r="NT189" s="58"/>
      <c r="NU189" s="58"/>
      <c r="NV189" s="58"/>
      <c r="NW189" s="58"/>
      <c r="NX189" s="58"/>
      <c r="NY189" s="58"/>
      <c r="NZ189" s="58"/>
      <c r="OA189" s="58"/>
      <c r="OB189" s="58"/>
      <c r="OC189" s="58"/>
      <c r="OD189" s="58"/>
      <c r="OE189" s="58"/>
      <c r="OF189" s="58"/>
      <c r="OG189" s="58"/>
      <c r="OH189" s="58"/>
      <c r="OI189" s="58"/>
      <c r="OJ189" s="58"/>
      <c r="OK189" s="58"/>
      <c r="OL189" s="58"/>
      <c r="OM189" s="58"/>
      <c r="ON189" s="58"/>
      <c r="OO189" s="58"/>
      <c r="OP189" s="58"/>
      <c r="OQ189" s="58"/>
      <c r="OR189" s="58"/>
      <c r="OS189" s="58"/>
      <c r="OT189" s="58"/>
      <c r="OU189" s="58"/>
      <c r="OV189" s="58"/>
      <c r="OW189" s="58"/>
      <c r="OX189" s="58"/>
      <c r="OY189" s="58"/>
      <c r="OZ189" s="58"/>
      <c r="PA189" s="58"/>
      <c r="PB189" s="58"/>
      <c r="PC189" s="58"/>
      <c r="PD189" s="58"/>
      <c r="PE189" s="58"/>
      <c r="PF189" s="58"/>
      <c r="PG189" s="58"/>
      <c r="PH189" s="58"/>
      <c r="PI189" s="58"/>
      <c r="PJ189" s="58"/>
      <c r="PK189" s="58"/>
      <c r="PL189" s="58"/>
      <c r="PM189" s="58"/>
      <c r="PN189" s="58"/>
      <c r="PO189" s="58"/>
      <c r="PP189" s="58"/>
      <c r="PQ189" s="58"/>
      <c r="PR189" s="58"/>
      <c r="PS189" s="58"/>
      <c r="PT189" s="58"/>
      <c r="PU189" s="58"/>
      <c r="PV189" s="58"/>
      <c r="PW189" s="58"/>
      <c r="PX189" s="58"/>
      <c r="PY189" s="58"/>
      <c r="PZ189" s="58"/>
      <c r="QA189" s="58"/>
      <c r="QB189" s="58"/>
      <c r="QC189" s="58"/>
      <c r="QD189" s="58"/>
      <c r="QE189" s="58"/>
      <c r="QF189" s="58"/>
      <c r="QG189" s="58"/>
      <c r="QH189" s="58"/>
      <c r="QI189" s="58"/>
      <c r="QJ189" s="58"/>
      <c r="QK189" s="58"/>
      <c r="QL189" s="58"/>
      <c r="QM189" s="58"/>
      <c r="QN189" s="58"/>
      <c r="QO189" s="58"/>
      <c r="QP189" s="58"/>
      <c r="QQ189" s="58"/>
      <c r="QR189" s="58"/>
      <c r="QS189" s="58"/>
      <c r="QT189" s="58"/>
      <c r="QU189" s="58"/>
      <c r="QV189" s="58"/>
      <c r="QW189" s="58"/>
      <c r="QX189" s="58"/>
      <c r="QY189" s="58"/>
      <c r="QZ189" s="58"/>
      <c r="RA189" s="58"/>
      <c r="RB189" s="58"/>
      <c r="RC189" s="58"/>
      <c r="RD189" s="58"/>
      <c r="RE189" s="58"/>
      <c r="RF189" s="58"/>
      <c r="RG189" s="58"/>
      <c r="RH189" s="58"/>
      <c r="RI189" s="58"/>
      <c r="RJ189" s="58"/>
      <c r="RK189" s="58"/>
      <c r="RL189" s="58"/>
      <c r="RM189" s="58"/>
      <c r="RN189" s="58"/>
      <c r="RO189" s="58"/>
      <c r="RP189" s="58"/>
      <c r="RQ189" s="58"/>
      <c r="RR189" s="58"/>
      <c r="RS189" s="58"/>
      <c r="RT189" s="58"/>
      <c r="RU189" s="58"/>
      <c r="RV189" s="58"/>
      <c r="RW189" s="58"/>
      <c r="RX189" s="58"/>
      <c r="RY189" s="58"/>
      <c r="RZ189" s="58"/>
      <c r="SA189" s="58"/>
      <c r="SB189" s="58"/>
      <c r="SC189" s="58"/>
      <c r="SD189" s="58"/>
      <c r="SE189" s="58"/>
      <c r="SF189" s="58"/>
      <c r="SG189" s="58"/>
      <c r="SH189" s="58"/>
      <c r="SI189" s="58"/>
      <c r="SJ189" s="58"/>
      <c r="SK189" s="58"/>
      <c r="SL189" s="58"/>
      <c r="SM189" s="58"/>
      <c r="SN189" s="58"/>
      <c r="SO189" s="58"/>
      <c r="SP189" s="58"/>
      <c r="SQ189" s="58"/>
      <c r="SR189" s="58"/>
      <c r="SS189" s="58"/>
      <c r="ST189" s="58"/>
      <c r="SU189" s="58"/>
      <c r="SV189" s="58"/>
      <c r="SW189" s="58"/>
      <c r="SX189" s="58"/>
      <c r="SY189" s="58"/>
      <c r="SZ189" s="58"/>
      <c r="TA189" s="58"/>
      <c r="TB189" s="58"/>
      <c r="TC189" s="58"/>
      <c r="TD189" s="58"/>
      <c r="TE189" s="58"/>
      <c r="TF189" s="58"/>
      <c r="TG189" s="58"/>
      <c r="TH189" s="58"/>
      <c r="TI189" s="58"/>
      <c r="TJ189" s="58"/>
      <c r="TK189" s="58"/>
      <c r="TL189" s="58"/>
      <c r="TM189" s="58"/>
      <c r="TN189" s="58"/>
      <c r="TO189" s="58"/>
      <c r="TP189" s="58"/>
      <c r="TQ189" s="58"/>
      <c r="TR189" s="58"/>
      <c r="TS189" s="58"/>
      <c r="TT189" s="58"/>
      <c r="TU189" s="58"/>
      <c r="TV189" s="58"/>
      <c r="TW189" s="58"/>
      <c r="TX189" s="58"/>
      <c r="TY189" s="58"/>
      <c r="TZ189" s="58"/>
      <c r="UA189" s="58"/>
      <c r="UB189" s="58"/>
      <c r="UC189" s="58"/>
      <c r="UD189" s="58"/>
      <c r="UE189" s="58"/>
      <c r="UF189" s="58"/>
      <c r="UG189" s="58"/>
      <c r="UH189" s="58"/>
      <c r="UI189" s="58"/>
      <c r="UJ189" s="58"/>
      <c r="UK189" s="58"/>
      <c r="UL189" s="58"/>
      <c r="UM189" s="58"/>
      <c r="UN189" s="58"/>
      <c r="UO189" s="58"/>
      <c r="UP189" s="58"/>
      <c r="UQ189" s="58"/>
      <c r="UR189" s="58"/>
      <c r="US189" s="58"/>
      <c r="UT189" s="58"/>
      <c r="UU189" s="58"/>
      <c r="UV189" s="58"/>
      <c r="UW189" s="58"/>
      <c r="UX189" s="58"/>
      <c r="UY189" s="58"/>
      <c r="UZ189" s="58"/>
      <c r="VA189" s="58"/>
      <c r="VB189" s="58"/>
      <c r="VC189" s="58"/>
      <c r="VD189" s="58"/>
      <c r="VE189" s="58"/>
      <c r="VF189" s="58"/>
      <c r="VG189" s="58"/>
      <c r="VH189" s="58"/>
      <c r="VI189" s="58"/>
      <c r="VJ189" s="58"/>
      <c r="VK189" s="58"/>
      <c r="VL189" s="58"/>
      <c r="VM189" s="58"/>
      <c r="VN189" s="58"/>
      <c r="VO189" s="58"/>
      <c r="VP189" s="58"/>
      <c r="VQ189" s="58"/>
      <c r="VR189" s="58"/>
      <c r="VS189" s="58"/>
      <c r="VT189" s="58"/>
      <c r="VU189" s="58"/>
      <c r="VV189" s="58"/>
      <c r="VW189" s="58"/>
      <c r="VX189" s="58"/>
      <c r="VY189" s="58"/>
      <c r="VZ189" s="58"/>
      <c r="WA189" s="58"/>
      <c r="WB189" s="58"/>
      <c r="WC189" s="58"/>
      <c r="WD189" s="58"/>
      <c r="WE189" s="58"/>
      <c r="WF189" s="58"/>
      <c r="WG189" s="58"/>
      <c r="WH189" s="58"/>
      <c r="WI189" s="58"/>
      <c r="WJ189" s="58"/>
      <c r="WK189" s="58"/>
      <c r="WL189" s="58"/>
      <c r="WM189" s="58"/>
      <c r="WN189" s="58"/>
      <c r="WO189" s="58"/>
      <c r="WP189" s="58"/>
      <c r="WQ189" s="58"/>
      <c r="WR189" s="58"/>
      <c r="WS189" s="58"/>
      <c r="WT189" s="58"/>
      <c r="WU189" s="58"/>
      <c r="WV189" s="58"/>
      <c r="WW189" s="58"/>
      <c r="WX189" s="58"/>
      <c r="WY189" s="58"/>
      <c r="WZ189" s="58"/>
      <c r="XA189" s="58"/>
      <c r="XB189" s="58"/>
      <c r="XC189" s="58"/>
      <c r="XD189" s="58"/>
      <c r="XE189" s="58"/>
      <c r="XF189" s="58"/>
      <c r="XG189" s="58"/>
      <c r="XH189" s="58"/>
      <c r="XI189" s="58"/>
      <c r="XJ189" s="58"/>
      <c r="XK189" s="58"/>
      <c r="XL189" s="58"/>
      <c r="XM189" s="58"/>
      <c r="XN189" s="58"/>
      <c r="XO189" s="58"/>
      <c r="XP189" s="58"/>
      <c r="XQ189" s="58"/>
      <c r="XR189" s="58"/>
      <c r="XS189" s="58"/>
      <c r="XT189" s="58"/>
      <c r="XU189" s="58"/>
      <c r="XV189" s="58"/>
      <c r="XW189" s="58"/>
      <c r="XX189" s="58"/>
      <c r="XY189" s="58"/>
      <c r="XZ189" s="58"/>
      <c r="YA189" s="58"/>
      <c r="YB189" s="58"/>
      <c r="YC189" s="58"/>
      <c r="YD189" s="58"/>
      <c r="YE189" s="58"/>
      <c r="YF189" s="58"/>
      <c r="YG189" s="58"/>
      <c r="YH189" s="58"/>
      <c r="YI189" s="58"/>
      <c r="YJ189" s="58"/>
      <c r="YK189" s="58"/>
      <c r="YL189" s="58"/>
      <c r="YM189" s="58"/>
      <c r="YN189" s="58"/>
      <c r="YO189" s="58"/>
      <c r="YP189" s="58"/>
      <c r="YQ189" s="58"/>
      <c r="YR189" s="58"/>
      <c r="YS189" s="58"/>
      <c r="YT189" s="58"/>
      <c r="YU189" s="58"/>
      <c r="YV189" s="58"/>
      <c r="YW189" s="58"/>
      <c r="YX189" s="58"/>
      <c r="YY189" s="58"/>
      <c r="YZ189" s="58"/>
      <c r="ZA189" s="58"/>
      <c r="ZB189" s="58"/>
      <c r="ZC189" s="58"/>
      <c r="ZD189" s="58"/>
      <c r="ZE189" s="58"/>
      <c r="ZF189" s="58"/>
      <c r="ZG189" s="58"/>
      <c r="ZH189" s="58"/>
      <c r="ZI189" s="58"/>
      <c r="ZJ189" s="58"/>
      <c r="ZK189" s="58"/>
      <c r="ZL189" s="58"/>
      <c r="ZM189" s="58"/>
      <c r="ZN189" s="58"/>
      <c r="ZO189" s="58"/>
      <c r="ZP189" s="58"/>
      <c r="ZQ189" s="58"/>
      <c r="ZR189" s="58"/>
      <c r="ZS189" s="58"/>
      <c r="ZT189" s="58"/>
      <c r="ZU189" s="58"/>
      <c r="ZV189" s="58"/>
      <c r="ZW189" s="58"/>
      <c r="ZX189" s="58"/>
      <c r="ZY189" s="58"/>
      <c r="ZZ189" s="58"/>
      <c r="AAA189" s="58"/>
      <c r="AAB189" s="58"/>
      <c r="AAC189" s="58"/>
      <c r="AAD189" s="58"/>
      <c r="AAE189" s="58"/>
      <c r="AAF189" s="58"/>
      <c r="AAG189" s="58"/>
      <c r="AAH189" s="58"/>
      <c r="AAI189" s="58"/>
      <c r="AAJ189" s="58"/>
      <c r="AAK189" s="58"/>
      <c r="AAL189" s="58"/>
      <c r="AAM189" s="58"/>
      <c r="AAN189" s="58"/>
      <c r="AAO189" s="58"/>
      <c r="AAP189" s="58"/>
      <c r="AAQ189" s="58"/>
      <c r="AAR189" s="58"/>
      <c r="AAS189" s="58"/>
      <c r="AAT189" s="58"/>
      <c r="AAU189" s="58"/>
      <c r="AAV189" s="58"/>
      <c r="AAW189" s="58"/>
      <c r="AAX189" s="58"/>
      <c r="AAY189" s="58"/>
      <c r="AAZ189" s="58"/>
      <c r="ABA189" s="58"/>
      <c r="ABB189" s="58"/>
      <c r="ABC189" s="58"/>
      <c r="ABD189" s="58"/>
      <c r="ABE189" s="58"/>
      <c r="ABF189" s="58"/>
      <c r="ABG189" s="58"/>
      <c r="ABH189" s="58"/>
      <c r="ABI189" s="58"/>
      <c r="ABJ189" s="58"/>
      <c r="ABK189" s="58"/>
      <c r="ABL189" s="58"/>
      <c r="ABM189" s="58"/>
      <c r="ABN189" s="58"/>
      <c r="ABO189" s="58"/>
      <c r="ABP189" s="58"/>
      <c r="ABQ189" s="58"/>
      <c r="ABR189" s="58"/>
      <c r="ABS189" s="58"/>
      <c r="ABT189" s="58"/>
      <c r="ABU189" s="58"/>
      <c r="ABV189" s="58"/>
      <c r="ABW189" s="58"/>
      <c r="ABX189" s="58"/>
      <c r="ABY189" s="58"/>
      <c r="ABZ189" s="58"/>
      <c r="ACA189" s="58"/>
      <c r="ACB189" s="58"/>
      <c r="ACC189" s="58"/>
      <c r="ACD189" s="58"/>
      <c r="ACE189" s="58"/>
      <c r="ACF189" s="58"/>
      <c r="ACG189" s="58"/>
      <c r="ACH189" s="58"/>
      <c r="ACI189" s="58"/>
      <c r="ACJ189" s="58"/>
      <c r="ACK189" s="58"/>
      <c r="ACL189" s="58"/>
      <c r="ACM189" s="58"/>
      <c r="ACN189" s="58"/>
      <c r="ACO189" s="58"/>
      <c r="ACP189" s="58"/>
      <c r="ACQ189" s="58"/>
      <c r="ACR189" s="58"/>
      <c r="ACS189" s="58"/>
      <c r="ACT189" s="58"/>
      <c r="ACU189" s="58"/>
      <c r="ACV189" s="58"/>
      <c r="ACW189" s="58"/>
      <c r="ACX189" s="58"/>
      <c r="ACY189" s="58"/>
      <c r="ACZ189" s="58"/>
      <c r="ADA189" s="58"/>
      <c r="ADB189" s="58"/>
      <c r="ADC189" s="58"/>
      <c r="ADD189" s="58"/>
      <c r="ADE189" s="58"/>
      <c r="ADF189" s="58"/>
      <c r="ADG189" s="58"/>
      <c r="ADH189" s="58"/>
      <c r="ADI189" s="58"/>
      <c r="ADJ189" s="58"/>
      <c r="ADK189" s="58"/>
      <c r="ADL189" s="58"/>
      <c r="ADM189" s="58"/>
      <c r="ADN189" s="58"/>
      <c r="ADO189" s="58"/>
      <c r="ADP189" s="58"/>
      <c r="ADQ189" s="58"/>
      <c r="ADR189" s="58"/>
      <c r="ADS189" s="58"/>
      <c r="ADT189" s="58"/>
      <c r="ADU189" s="58"/>
      <c r="ADV189" s="58"/>
      <c r="ADW189" s="58"/>
      <c r="ADX189" s="58"/>
      <c r="ADY189" s="58"/>
      <c r="ADZ189" s="58"/>
      <c r="AEA189" s="58"/>
      <c r="AEB189" s="58"/>
      <c r="AEC189" s="58"/>
      <c r="AED189" s="58"/>
      <c r="AEE189" s="58"/>
      <c r="AEF189" s="58"/>
      <c r="AEG189" s="58"/>
      <c r="AEH189" s="58"/>
      <c r="AEI189" s="58"/>
      <c r="AEJ189" s="58"/>
      <c r="AEK189" s="58"/>
      <c r="AEL189" s="58"/>
      <c r="AEM189" s="58"/>
      <c r="AEN189" s="58"/>
      <c r="AEO189" s="58"/>
      <c r="AEP189" s="58"/>
      <c r="AEQ189" s="58"/>
      <c r="AER189" s="58"/>
      <c r="AES189" s="58"/>
      <c r="AET189" s="58"/>
      <c r="AEU189" s="58"/>
      <c r="AEV189" s="58"/>
      <c r="AEW189" s="58"/>
      <c r="AEX189" s="58"/>
      <c r="AEY189" s="58"/>
      <c r="AEZ189" s="58"/>
      <c r="AFA189" s="58"/>
      <c r="AFB189" s="58"/>
      <c r="AFC189" s="58"/>
      <c r="AFD189" s="58"/>
      <c r="AFE189" s="58"/>
      <c r="AFF189" s="58"/>
      <c r="AFG189" s="58"/>
      <c r="AFH189" s="58"/>
      <c r="AFI189" s="58"/>
      <c r="AFJ189" s="58"/>
      <c r="AFK189" s="58"/>
      <c r="AFL189" s="58"/>
      <c r="AFM189" s="58"/>
      <c r="AFN189" s="58"/>
      <c r="AFO189" s="58"/>
      <c r="AFP189" s="58"/>
      <c r="AFQ189" s="58"/>
      <c r="AFR189" s="58"/>
      <c r="AFS189" s="58"/>
      <c r="AFT189" s="58"/>
      <c r="AFU189" s="58"/>
      <c r="AFV189" s="58"/>
      <c r="AFW189" s="58"/>
      <c r="AFX189" s="58"/>
      <c r="AFY189" s="58"/>
      <c r="AFZ189" s="58"/>
      <c r="AGA189" s="58"/>
      <c r="AGB189" s="58"/>
      <c r="AGC189" s="58"/>
      <c r="AGD189" s="58"/>
      <c r="AGE189" s="58"/>
      <c r="AGF189" s="58"/>
      <c r="AGG189" s="58"/>
      <c r="AGH189" s="58"/>
      <c r="AGI189" s="58"/>
      <c r="AGJ189" s="58"/>
      <c r="AGK189" s="58"/>
      <c r="AGL189" s="58"/>
      <c r="AGM189" s="58"/>
      <c r="AGN189" s="58"/>
      <c r="AGO189" s="58"/>
      <c r="AGP189" s="58"/>
      <c r="AGQ189" s="58"/>
      <c r="AGR189" s="58"/>
      <c r="AGS189" s="58"/>
      <c r="AGT189" s="58"/>
      <c r="AGU189" s="58"/>
      <c r="AGV189" s="58"/>
      <c r="AGW189" s="58"/>
      <c r="AGX189" s="58"/>
      <c r="AGY189" s="58"/>
      <c r="AGZ189" s="58"/>
      <c r="AHA189" s="58"/>
      <c r="AHB189" s="58"/>
      <c r="AHC189" s="58"/>
      <c r="AHD189" s="58"/>
      <c r="AHE189" s="58"/>
      <c r="AHF189" s="58"/>
      <c r="AHG189" s="58"/>
      <c r="AHH189" s="58"/>
      <c r="AHI189" s="58"/>
      <c r="AHJ189" s="58"/>
      <c r="AHK189" s="58"/>
      <c r="AHL189" s="58"/>
      <c r="AHM189" s="58"/>
      <c r="AHN189" s="58"/>
      <c r="AHO189" s="58"/>
      <c r="AHP189" s="58"/>
      <c r="AHQ189" s="58"/>
      <c r="AHR189" s="58"/>
      <c r="AHS189" s="58"/>
      <c r="AHT189" s="58"/>
      <c r="AHU189" s="58"/>
      <c r="AHV189" s="58"/>
      <c r="AHW189" s="58"/>
      <c r="AHX189" s="58"/>
      <c r="AHY189" s="58"/>
      <c r="AHZ189" s="58"/>
      <c r="AIA189" s="58"/>
      <c r="AIB189" s="58"/>
      <c r="AIC189" s="58"/>
      <c r="AID189" s="58"/>
      <c r="AIE189" s="58"/>
      <c r="AIF189" s="58"/>
      <c r="AIG189" s="58"/>
      <c r="AIH189" s="58"/>
      <c r="AII189" s="58"/>
      <c r="AIJ189" s="58"/>
      <c r="AIK189" s="58"/>
      <c r="AIL189" s="58"/>
      <c r="AIM189" s="58"/>
      <c r="AIN189" s="58"/>
      <c r="AIO189" s="58"/>
      <c r="AIP189" s="58"/>
      <c r="AIQ189" s="58"/>
      <c r="AIR189" s="58"/>
      <c r="AIS189" s="58"/>
      <c r="AIT189" s="58"/>
      <c r="AIU189" s="58"/>
      <c r="AIV189" s="58"/>
      <c r="AIW189" s="58"/>
      <c r="AIX189" s="58"/>
      <c r="AIY189" s="58"/>
      <c r="AIZ189" s="58"/>
      <c r="AJA189" s="58"/>
      <c r="AJB189" s="58"/>
      <c r="AJC189" s="58"/>
      <c r="AJD189" s="58"/>
      <c r="AJE189" s="58"/>
      <c r="AJF189" s="58"/>
      <c r="AJG189" s="58"/>
      <c r="AJH189" s="58"/>
      <c r="AJI189" s="58"/>
      <c r="AJJ189" s="58"/>
      <c r="AJK189" s="58"/>
      <c r="AJL189" s="58"/>
      <c r="AJM189" s="58"/>
      <c r="AJN189" s="58"/>
      <c r="AJO189" s="58"/>
      <c r="AJP189" s="58"/>
      <c r="AJQ189" s="58"/>
      <c r="AJR189" s="58"/>
      <c r="AJS189" s="58"/>
      <c r="AJT189" s="58"/>
      <c r="AJU189" s="58"/>
      <c r="AJV189" s="58"/>
      <c r="AJW189" s="58"/>
      <c r="AJX189" s="58"/>
      <c r="AJY189" s="58"/>
      <c r="AJZ189" s="58"/>
      <c r="AKA189" s="58"/>
      <c r="AKB189" s="58"/>
      <c r="AKC189" s="58"/>
      <c r="AKD189" s="58"/>
      <c r="AKE189" s="58"/>
      <c r="AKF189" s="58"/>
      <c r="AKG189" s="58"/>
      <c r="AKH189" s="58"/>
      <c r="AKI189" s="58"/>
      <c r="AKJ189" s="58"/>
      <c r="AKK189" s="58"/>
      <c r="AKL189" s="58"/>
      <c r="AKM189" s="58"/>
      <c r="AKN189" s="58"/>
      <c r="AKO189" s="58"/>
      <c r="AKP189" s="58"/>
      <c r="AKQ189" s="58"/>
      <c r="AKR189" s="58"/>
      <c r="AKS189" s="58"/>
      <c r="AKT189" s="58"/>
      <c r="AKU189" s="58"/>
      <c r="AKV189" s="58"/>
      <c r="AKW189" s="58"/>
      <c r="AKX189" s="58"/>
      <c r="AKY189" s="58"/>
      <c r="AKZ189" s="58"/>
      <c r="ALA189" s="58"/>
      <c r="ALB189" s="58"/>
      <c r="ALC189" s="58"/>
      <c r="ALD189" s="58"/>
      <c r="ALE189" s="58"/>
      <c r="ALF189" s="58"/>
      <c r="ALG189" s="58"/>
      <c r="ALH189" s="58"/>
      <c r="ALI189" s="58"/>
      <c r="ALJ189" s="58"/>
      <c r="ALK189" s="58"/>
      <c r="ALL189" s="58"/>
      <c r="ALM189" s="58"/>
      <c r="ALN189" s="58"/>
      <c r="ALO189" s="58"/>
      <c r="ALP189" s="58"/>
      <c r="ALQ189" s="58"/>
      <c r="ALR189" s="58"/>
      <c r="ALS189" s="58"/>
      <c r="ALT189" s="58"/>
      <c r="ALU189" s="58"/>
      <c r="ALV189" s="58"/>
      <c r="ALW189" s="58"/>
      <c r="ALX189" s="58"/>
      <c r="ALY189" s="58"/>
      <c r="ALZ189" s="58"/>
      <c r="AMA189" s="58"/>
      <c r="AMB189" s="58"/>
      <c r="AMC189" s="58"/>
      <c r="AMD189" s="58"/>
      <c r="AME189" s="58"/>
      <c r="AMF189" s="58"/>
      <c r="AMG189" s="58"/>
      <c r="AMH189" s="58"/>
      <c r="AMI189" s="58"/>
      <c r="AMJ189" s="58"/>
      <c r="AMK189" s="58"/>
      <c r="AML189" s="58"/>
      <c r="AMM189" s="58"/>
      <c r="AMN189" s="58"/>
      <c r="AMO189" s="58"/>
      <c r="AMP189" s="58"/>
      <c r="AMQ189" s="58"/>
      <c r="AMR189" s="58"/>
      <c r="AMS189" s="58"/>
      <c r="AMT189" s="58"/>
      <c r="AMU189" s="58"/>
      <c r="AMV189" s="58"/>
      <c r="AMW189" s="58"/>
      <c r="AMX189" s="58"/>
      <c r="AMY189" s="58"/>
      <c r="AMZ189" s="58"/>
      <c r="ANA189" s="58"/>
      <c r="ANB189" s="58"/>
      <c r="ANC189" s="58"/>
      <c r="AND189" s="58"/>
      <c r="ANE189" s="58"/>
      <c r="ANF189" s="58"/>
      <c r="ANG189" s="58"/>
      <c r="ANH189" s="58"/>
      <c r="ANI189" s="58"/>
      <c r="ANJ189" s="58"/>
      <c r="ANK189" s="58"/>
      <c r="ANL189" s="58"/>
      <c r="ANM189" s="58"/>
      <c r="ANN189" s="58"/>
      <c r="ANO189" s="58"/>
      <c r="ANP189" s="58"/>
      <c r="ANQ189" s="58"/>
      <c r="ANR189" s="58"/>
      <c r="ANS189" s="58"/>
      <c r="ANT189" s="58"/>
      <c r="ANU189" s="58"/>
      <c r="ANV189" s="58"/>
      <c r="ANW189" s="58"/>
      <c r="ANX189" s="58"/>
      <c r="ANY189" s="58"/>
      <c r="ANZ189" s="58"/>
      <c r="AOA189" s="58"/>
      <c r="AOB189" s="58"/>
      <c r="AOC189" s="58"/>
      <c r="AOD189" s="58"/>
      <c r="AOE189" s="58"/>
      <c r="AOF189" s="58"/>
      <c r="AOG189" s="58"/>
      <c r="AOH189" s="58"/>
      <c r="AOI189" s="58"/>
      <c r="AOJ189" s="58"/>
      <c r="AOK189" s="58"/>
      <c r="AOL189" s="58"/>
      <c r="AOM189" s="58"/>
      <c r="AON189" s="58"/>
      <c r="AOO189" s="58"/>
      <c r="AOP189" s="58"/>
      <c r="AOQ189" s="58"/>
      <c r="AOR189" s="58"/>
      <c r="AOS189" s="58"/>
      <c r="AOT189" s="58"/>
      <c r="AOU189" s="58"/>
      <c r="AOV189" s="58"/>
      <c r="AOW189" s="58"/>
      <c r="AOX189" s="58"/>
      <c r="AOY189" s="58"/>
      <c r="AOZ189" s="58"/>
      <c r="APA189" s="58"/>
      <c r="APB189" s="58"/>
      <c r="APC189" s="58"/>
      <c r="APD189" s="58"/>
      <c r="APE189" s="58"/>
      <c r="APF189" s="58"/>
      <c r="APG189" s="58"/>
      <c r="APH189" s="58"/>
      <c r="API189" s="58"/>
      <c r="APJ189" s="58"/>
      <c r="APK189" s="58"/>
      <c r="APL189" s="58"/>
      <c r="APM189" s="58"/>
      <c r="APN189" s="58"/>
      <c r="APO189" s="58"/>
      <c r="APP189" s="58"/>
      <c r="APQ189" s="58"/>
      <c r="APR189" s="58"/>
      <c r="APS189" s="58"/>
      <c r="APT189" s="58"/>
      <c r="APU189" s="58"/>
      <c r="APV189" s="58"/>
      <c r="APW189" s="58"/>
      <c r="APX189" s="58"/>
      <c r="APY189" s="58"/>
      <c r="APZ189" s="58"/>
      <c r="AQA189" s="58"/>
      <c r="AQB189" s="58"/>
      <c r="AQC189" s="58"/>
      <c r="AQD189" s="58"/>
      <c r="AQE189" s="58"/>
      <c r="AQF189" s="58"/>
      <c r="AQG189" s="58"/>
      <c r="AQH189" s="58"/>
      <c r="AQI189" s="58"/>
      <c r="AQJ189" s="58"/>
      <c r="AQK189" s="58"/>
      <c r="AQL189" s="58"/>
      <c r="AQM189" s="58"/>
      <c r="AQN189" s="58"/>
      <c r="AQO189" s="58"/>
      <c r="AQP189" s="58"/>
      <c r="AQQ189" s="58"/>
      <c r="AQR189" s="58"/>
      <c r="AQS189" s="58"/>
      <c r="AQT189" s="58"/>
      <c r="AQU189" s="58"/>
      <c r="AQV189" s="58"/>
      <c r="AQW189" s="58"/>
      <c r="AQX189" s="58"/>
      <c r="AQY189" s="58"/>
      <c r="AQZ189" s="58"/>
      <c r="ARA189" s="58"/>
      <c r="ARB189" s="58"/>
      <c r="ARC189" s="58"/>
      <c r="ARD189" s="58"/>
      <c r="ARE189" s="58"/>
      <c r="ARF189" s="58"/>
      <c r="ARG189" s="58"/>
      <c r="ARH189" s="58"/>
      <c r="ARI189" s="58"/>
      <c r="ARJ189" s="58"/>
      <c r="ARK189" s="58"/>
      <c r="ARL189" s="58"/>
      <c r="ARM189" s="58"/>
      <c r="ARN189" s="58"/>
      <c r="ARO189" s="58"/>
      <c r="ARP189" s="58"/>
      <c r="ARQ189" s="58"/>
      <c r="ARR189" s="58"/>
      <c r="ARS189" s="58"/>
      <c r="ART189" s="58"/>
      <c r="ARU189" s="58"/>
      <c r="ARV189" s="58"/>
      <c r="ARW189" s="58"/>
      <c r="ARX189" s="58"/>
      <c r="ARY189" s="58"/>
      <c r="ARZ189" s="58"/>
      <c r="ASA189" s="58"/>
      <c r="ASB189" s="58"/>
      <c r="ASC189" s="58"/>
      <c r="ASD189" s="58"/>
      <c r="ASE189" s="58"/>
      <c r="ASF189" s="58"/>
      <c r="ASG189" s="58"/>
      <c r="ASH189" s="58"/>
      <c r="ASI189" s="58"/>
      <c r="ASJ189" s="58"/>
      <c r="ASK189" s="58"/>
      <c r="ASL189" s="58"/>
      <c r="ASM189" s="58"/>
      <c r="ASN189" s="58"/>
      <c r="ASO189" s="58"/>
      <c r="ASP189" s="58"/>
      <c r="ASQ189" s="58"/>
      <c r="ASR189" s="58"/>
      <c r="ASS189" s="58"/>
      <c r="AST189" s="58"/>
      <c r="ASU189" s="58"/>
      <c r="ASV189" s="58"/>
      <c r="ASW189" s="58"/>
      <c r="ASX189" s="58"/>
      <c r="ASY189" s="58"/>
      <c r="ASZ189" s="58"/>
      <c r="ATA189" s="58"/>
      <c r="ATB189" s="58"/>
      <c r="ATC189" s="58"/>
      <c r="ATD189" s="58"/>
      <c r="ATE189" s="58"/>
      <c r="ATF189" s="58"/>
      <c r="ATG189" s="58"/>
      <c r="ATH189" s="58"/>
      <c r="ATI189" s="58"/>
      <c r="ATJ189" s="58"/>
      <c r="ATK189" s="58"/>
      <c r="ATL189" s="58"/>
      <c r="ATM189" s="58"/>
      <c r="ATN189" s="58"/>
      <c r="ATO189" s="58"/>
      <c r="ATP189" s="58"/>
      <c r="ATQ189" s="58"/>
      <c r="ATR189" s="58"/>
      <c r="ATS189" s="58"/>
      <c r="ATT189" s="58"/>
      <c r="ATU189" s="58"/>
      <c r="ATV189" s="58"/>
      <c r="ATW189" s="58"/>
      <c r="ATX189" s="58"/>
      <c r="ATY189" s="58"/>
      <c r="ATZ189" s="58"/>
      <c r="AUA189" s="58"/>
      <c r="AUB189" s="58"/>
      <c r="AUC189" s="58"/>
      <c r="AUD189" s="58"/>
      <c r="AUE189" s="58"/>
      <c r="AUF189" s="58"/>
      <c r="AUG189" s="58"/>
      <c r="AUH189" s="58"/>
      <c r="AUI189" s="58"/>
      <c r="AUJ189" s="58"/>
      <c r="AUK189" s="58"/>
      <c r="AUL189" s="58"/>
      <c r="AUM189" s="58"/>
      <c r="AUN189" s="58"/>
      <c r="AUO189" s="58"/>
      <c r="AUP189" s="58"/>
      <c r="AUQ189" s="58"/>
      <c r="AUR189" s="58"/>
      <c r="AUS189" s="58"/>
      <c r="AUT189" s="58"/>
      <c r="AUU189" s="58"/>
      <c r="AUV189" s="58"/>
      <c r="AUW189" s="58"/>
      <c r="AUX189" s="58"/>
      <c r="AUY189" s="58"/>
      <c r="AUZ189" s="58"/>
      <c r="AVA189" s="58"/>
      <c r="AVB189" s="58"/>
      <c r="AVC189" s="58"/>
      <c r="AVD189" s="58"/>
      <c r="AVE189" s="58"/>
      <c r="AVF189" s="58"/>
      <c r="AVG189" s="58"/>
      <c r="AVH189" s="58"/>
      <c r="AVI189" s="58"/>
      <c r="AVJ189" s="58"/>
      <c r="AVK189" s="58"/>
      <c r="AVL189" s="58"/>
      <c r="AVM189" s="58"/>
      <c r="AVN189" s="58"/>
      <c r="AVO189" s="58"/>
      <c r="AVP189" s="58"/>
      <c r="AVQ189" s="58"/>
      <c r="AVR189" s="58"/>
      <c r="AVS189" s="58"/>
      <c r="AVT189" s="58"/>
      <c r="AVU189" s="58"/>
      <c r="AVV189" s="58"/>
      <c r="AVW189" s="58"/>
      <c r="AVX189" s="58"/>
      <c r="AVY189" s="58"/>
      <c r="AVZ189" s="58"/>
      <c r="AWA189" s="58"/>
      <c r="AWB189" s="58"/>
      <c r="AWC189" s="58"/>
      <c r="AWD189" s="58"/>
      <c r="AWE189" s="58"/>
      <c r="AWF189" s="58"/>
      <c r="AWG189" s="58"/>
      <c r="AWH189" s="58"/>
      <c r="AWI189" s="58"/>
      <c r="AWJ189" s="58"/>
      <c r="AWK189" s="58"/>
      <c r="AWL189" s="58"/>
      <c r="AWM189" s="58"/>
      <c r="AWN189" s="58"/>
      <c r="AWO189" s="58"/>
      <c r="AWP189" s="58"/>
      <c r="AWQ189" s="58"/>
      <c r="AWR189" s="58"/>
      <c r="AWS189" s="58"/>
      <c r="AWT189" s="58"/>
      <c r="AWU189" s="58"/>
      <c r="AWV189" s="58"/>
      <c r="AWW189" s="58"/>
      <c r="AWX189" s="58"/>
      <c r="AWY189" s="58"/>
      <c r="AWZ189" s="58"/>
      <c r="AXA189" s="58"/>
      <c r="AXB189" s="58"/>
      <c r="AXC189" s="58"/>
      <c r="AXD189" s="58"/>
      <c r="AXE189" s="58"/>
      <c r="AXF189" s="58"/>
      <c r="AXG189" s="58"/>
      <c r="AXH189" s="58"/>
      <c r="AXI189" s="58"/>
      <c r="AXJ189" s="58"/>
      <c r="AXK189" s="58"/>
      <c r="AXL189" s="58"/>
      <c r="AXM189" s="58"/>
      <c r="AXN189" s="58"/>
      <c r="AXO189" s="58"/>
      <c r="AXP189" s="58"/>
      <c r="AXQ189" s="58"/>
      <c r="AXR189" s="58"/>
      <c r="AXS189" s="58"/>
      <c r="AXT189" s="58"/>
      <c r="AXU189" s="58"/>
      <c r="AXV189" s="58"/>
      <c r="AXW189" s="58"/>
      <c r="AXX189" s="58"/>
      <c r="AXY189" s="58"/>
      <c r="AXZ189" s="58"/>
      <c r="AYA189" s="58"/>
      <c r="AYB189" s="58"/>
      <c r="AYC189" s="58"/>
      <c r="AYD189" s="58"/>
      <c r="AYE189" s="58"/>
      <c r="AYF189" s="58"/>
      <c r="AYG189" s="58"/>
      <c r="AYH189" s="58"/>
      <c r="AYI189" s="58"/>
      <c r="AYJ189" s="58"/>
      <c r="AYK189" s="58"/>
      <c r="AYL189" s="58"/>
      <c r="AYM189" s="58"/>
      <c r="AYN189" s="58"/>
      <c r="AYO189" s="58"/>
      <c r="AYP189" s="58"/>
      <c r="AYQ189" s="58"/>
      <c r="AYR189" s="58"/>
      <c r="AYS189" s="58"/>
      <c r="AYT189" s="58"/>
      <c r="AYU189" s="58"/>
      <c r="AYV189" s="58"/>
      <c r="AYW189" s="58"/>
      <c r="AYX189" s="58"/>
      <c r="AYY189" s="58"/>
      <c r="AYZ189" s="58"/>
      <c r="AZA189" s="58"/>
      <c r="AZB189" s="58"/>
      <c r="AZC189" s="58"/>
      <c r="AZD189" s="58"/>
      <c r="AZE189" s="58"/>
      <c r="AZF189" s="58"/>
      <c r="AZG189" s="58"/>
      <c r="AZH189" s="58"/>
      <c r="AZI189" s="58"/>
      <c r="AZJ189" s="58"/>
      <c r="AZK189" s="58"/>
      <c r="AZL189" s="58"/>
      <c r="AZM189" s="58"/>
      <c r="AZN189" s="58"/>
      <c r="AZO189" s="58"/>
      <c r="AZP189" s="58"/>
      <c r="AZQ189" s="58"/>
      <c r="AZR189" s="58"/>
      <c r="AZS189" s="58"/>
      <c r="AZT189" s="58"/>
      <c r="AZU189" s="58"/>
      <c r="AZV189" s="58"/>
      <c r="AZW189" s="58"/>
      <c r="AZX189" s="58"/>
      <c r="AZY189" s="58"/>
      <c r="AZZ189" s="58"/>
      <c r="BAA189" s="58"/>
      <c r="BAB189" s="58"/>
      <c r="BAC189" s="58"/>
      <c r="BAD189" s="58"/>
      <c r="BAE189" s="58"/>
      <c r="BAF189" s="58"/>
      <c r="BAG189" s="58"/>
      <c r="BAH189" s="58"/>
      <c r="BAI189" s="58"/>
      <c r="BAJ189" s="58"/>
      <c r="BAK189" s="58"/>
      <c r="BAL189" s="58"/>
      <c r="BAM189" s="58"/>
      <c r="BAN189" s="58"/>
      <c r="BAO189" s="58"/>
      <c r="BAP189" s="58"/>
      <c r="BAQ189" s="58"/>
      <c r="BAR189" s="58"/>
      <c r="BAS189" s="58"/>
      <c r="BAT189" s="58"/>
      <c r="BAU189" s="58"/>
      <c r="BAV189" s="58"/>
      <c r="BAW189" s="58"/>
      <c r="BAX189" s="58"/>
      <c r="BAY189" s="58"/>
      <c r="BAZ189" s="58"/>
      <c r="BBA189" s="58"/>
      <c r="BBB189" s="58"/>
      <c r="BBC189" s="58"/>
      <c r="BBD189" s="58"/>
      <c r="BBE189" s="58"/>
      <c r="BBF189" s="58"/>
      <c r="BBG189" s="58"/>
      <c r="BBH189" s="58"/>
      <c r="BBI189" s="58"/>
      <c r="BBJ189" s="58"/>
      <c r="BBK189" s="58"/>
      <c r="BBL189" s="58"/>
      <c r="BBM189" s="58"/>
      <c r="BBN189" s="58"/>
      <c r="BBO189" s="58"/>
      <c r="BBP189" s="58"/>
      <c r="BBQ189" s="58"/>
      <c r="BBR189" s="58"/>
      <c r="BBS189" s="58"/>
      <c r="BBT189" s="58"/>
      <c r="BBU189" s="58"/>
      <c r="BBV189" s="58"/>
      <c r="BBW189" s="58"/>
      <c r="BBX189" s="58"/>
      <c r="BBY189" s="58"/>
      <c r="BBZ189" s="58"/>
      <c r="BCA189" s="58"/>
      <c r="BCB189" s="58"/>
      <c r="BCC189" s="58"/>
      <c r="BCD189" s="58"/>
      <c r="BCE189" s="58"/>
      <c r="BCF189" s="58"/>
      <c r="BCG189" s="58"/>
      <c r="BCH189" s="58"/>
      <c r="BCI189" s="58"/>
      <c r="BCJ189" s="58"/>
      <c r="BCK189" s="58"/>
      <c r="BCL189" s="58"/>
      <c r="BCM189" s="58"/>
      <c r="BCN189" s="58"/>
      <c r="BCO189" s="58"/>
      <c r="BCP189" s="58"/>
      <c r="BCQ189" s="58"/>
      <c r="BCR189" s="58"/>
      <c r="BCS189" s="58"/>
      <c r="BCT189" s="58"/>
      <c r="BCU189" s="58"/>
      <c r="BCV189" s="58"/>
      <c r="BCW189" s="58"/>
      <c r="BCX189" s="58"/>
      <c r="BCY189" s="58"/>
      <c r="BCZ189" s="58"/>
      <c r="BDA189" s="58"/>
      <c r="BDB189" s="58"/>
      <c r="BDC189" s="58"/>
      <c r="BDD189" s="58"/>
      <c r="BDE189" s="58"/>
      <c r="BDF189" s="58"/>
      <c r="BDG189" s="58"/>
      <c r="BDH189" s="58"/>
      <c r="BDI189" s="58"/>
      <c r="BDJ189" s="58"/>
      <c r="BDK189" s="58"/>
      <c r="BDL189" s="58"/>
      <c r="BDM189" s="58"/>
      <c r="BDN189" s="58"/>
      <c r="BDO189" s="58"/>
      <c r="BDP189" s="58"/>
      <c r="BDQ189" s="58"/>
      <c r="BDR189" s="58"/>
      <c r="BDS189" s="58"/>
      <c r="BDT189" s="58"/>
      <c r="BDU189" s="58"/>
      <c r="BDV189" s="58"/>
      <c r="BDW189" s="58"/>
      <c r="BDX189" s="58"/>
      <c r="BDY189" s="58"/>
      <c r="BDZ189" s="58"/>
      <c r="BEA189" s="58"/>
      <c r="BEB189" s="58"/>
      <c r="BEC189" s="58"/>
      <c r="BED189" s="58"/>
      <c r="BEE189" s="58"/>
      <c r="BEF189" s="58"/>
      <c r="BEG189" s="58"/>
      <c r="BEH189" s="58"/>
      <c r="BEI189" s="58"/>
      <c r="BEJ189" s="58"/>
      <c r="BEK189" s="58"/>
      <c r="BEL189" s="58"/>
      <c r="BEM189" s="58"/>
      <c r="BEN189" s="58"/>
      <c r="BEO189" s="58"/>
      <c r="BEP189" s="58"/>
      <c r="BEQ189" s="58"/>
      <c r="BER189" s="58"/>
      <c r="BES189" s="58"/>
      <c r="BET189" s="58"/>
      <c r="BEU189" s="58"/>
      <c r="BEV189" s="58"/>
      <c r="BEW189" s="58"/>
      <c r="BEX189" s="58"/>
      <c r="BEY189" s="58"/>
      <c r="BEZ189" s="58"/>
      <c r="BFA189" s="58"/>
      <c r="BFB189" s="58"/>
      <c r="BFC189" s="58"/>
      <c r="BFD189" s="58"/>
      <c r="BFE189" s="58"/>
      <c r="BFF189" s="58"/>
      <c r="BFG189" s="58"/>
      <c r="BFH189" s="58"/>
    </row>
    <row r="190" spans="1:1516" s="56" customFormat="1" ht="13.5">
      <c r="A190" s="109"/>
      <c r="B190" s="195" t="s">
        <v>63</v>
      </c>
      <c r="C190" s="290"/>
      <c r="D190" s="290"/>
      <c r="E190" s="309">
        <f>E188+E189+E185</f>
        <v>0.75</v>
      </c>
      <c r="F190" s="338"/>
      <c r="G190" s="114"/>
      <c r="H190" s="309">
        <f>H188+H189+H185</f>
        <v>0.75</v>
      </c>
      <c r="I190" s="338"/>
      <c r="J190" s="114"/>
      <c r="K190" s="309">
        <f>K188+K189+K185</f>
        <v>0.75</v>
      </c>
      <c r="L190" s="338"/>
      <c r="M190" s="109"/>
      <c r="N190" s="309">
        <f>N188+N189+N185</f>
        <v>1</v>
      </c>
      <c r="O190" s="338"/>
      <c r="P190" s="110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DT190" s="58"/>
      <c r="DU190" s="58"/>
      <c r="DV190" s="58"/>
      <c r="DW190" s="58"/>
      <c r="DX190" s="58"/>
      <c r="DY190" s="58"/>
      <c r="DZ190" s="58"/>
      <c r="EA190" s="58"/>
      <c r="EB190" s="58"/>
      <c r="EC190" s="58"/>
      <c r="ED190" s="58"/>
      <c r="EE190" s="58"/>
      <c r="EF190" s="58"/>
      <c r="EG190" s="58"/>
      <c r="EH190" s="58"/>
      <c r="EI190" s="58"/>
      <c r="EJ190" s="58"/>
      <c r="EK190" s="58"/>
      <c r="EL190" s="58"/>
      <c r="EM190" s="58"/>
      <c r="EN190" s="58"/>
      <c r="EO190" s="58"/>
      <c r="EP190" s="58"/>
      <c r="EQ190" s="58"/>
      <c r="ER190" s="58"/>
      <c r="ES190" s="58"/>
      <c r="ET190" s="58"/>
      <c r="EU190" s="58"/>
      <c r="EV190" s="58"/>
      <c r="EW190" s="58"/>
      <c r="EX190" s="58"/>
      <c r="EY190" s="58"/>
      <c r="EZ190" s="58"/>
      <c r="FA190" s="58"/>
      <c r="FB190" s="58"/>
      <c r="FC190" s="58"/>
      <c r="FD190" s="58"/>
      <c r="FE190" s="58"/>
      <c r="FF190" s="58"/>
      <c r="FG190" s="58"/>
      <c r="FH190" s="58"/>
      <c r="FI190" s="58"/>
      <c r="FJ190" s="58"/>
      <c r="FK190" s="58"/>
      <c r="FL190" s="58"/>
      <c r="FM190" s="58"/>
      <c r="FN190" s="58"/>
      <c r="FO190" s="58"/>
      <c r="FP190" s="58"/>
      <c r="FQ190" s="58"/>
      <c r="FR190" s="58"/>
      <c r="FS190" s="58"/>
      <c r="FT190" s="58"/>
      <c r="FU190" s="58"/>
      <c r="FV190" s="58"/>
      <c r="FW190" s="58"/>
      <c r="FX190" s="58"/>
      <c r="FY190" s="58"/>
      <c r="FZ190" s="58"/>
      <c r="GA190" s="58"/>
      <c r="GB190" s="58"/>
      <c r="GC190" s="58"/>
      <c r="GD190" s="58"/>
      <c r="GE190" s="58"/>
      <c r="GF190" s="58"/>
      <c r="GG190" s="58"/>
      <c r="GH190" s="58"/>
      <c r="GI190" s="58"/>
      <c r="GJ190" s="58"/>
      <c r="GK190" s="58"/>
      <c r="GL190" s="58"/>
      <c r="GM190" s="58"/>
      <c r="GN190" s="58"/>
      <c r="GO190" s="58"/>
      <c r="GP190" s="58"/>
      <c r="GQ190" s="58"/>
      <c r="GR190" s="58"/>
      <c r="GS190" s="58"/>
      <c r="GT190" s="58"/>
      <c r="GU190" s="58"/>
      <c r="GV190" s="58"/>
      <c r="GW190" s="58"/>
      <c r="GX190" s="58"/>
      <c r="GY190" s="58"/>
      <c r="GZ190" s="58"/>
      <c r="HA190" s="58"/>
      <c r="HB190" s="58"/>
      <c r="HC190" s="58"/>
      <c r="HD190" s="58"/>
      <c r="HE190" s="58"/>
      <c r="HF190" s="58"/>
      <c r="HG190" s="58"/>
      <c r="HH190" s="58"/>
      <c r="HI190" s="58"/>
      <c r="HJ190" s="58"/>
      <c r="HK190" s="58"/>
      <c r="HL190" s="58"/>
      <c r="HM190" s="58"/>
      <c r="HN190" s="58"/>
      <c r="HO190" s="58"/>
      <c r="HP190" s="58"/>
      <c r="HQ190" s="58"/>
      <c r="HR190" s="58"/>
      <c r="HS190" s="58"/>
      <c r="HT190" s="58"/>
      <c r="HU190" s="58"/>
      <c r="HV190" s="58"/>
      <c r="HW190" s="58"/>
      <c r="HX190" s="58"/>
      <c r="HY190" s="58"/>
      <c r="HZ190" s="58"/>
      <c r="IA190" s="58"/>
      <c r="IB190" s="58"/>
      <c r="IC190" s="58"/>
      <c r="ID190" s="58"/>
      <c r="IE190" s="58"/>
      <c r="IF190" s="58"/>
      <c r="IG190" s="58"/>
      <c r="IH190" s="58"/>
      <c r="II190" s="58"/>
      <c r="IJ190" s="58"/>
      <c r="IK190" s="58"/>
      <c r="IL190" s="58"/>
      <c r="IM190" s="58"/>
      <c r="IN190" s="58"/>
      <c r="IO190" s="58"/>
      <c r="IP190" s="58"/>
      <c r="IQ190" s="58"/>
      <c r="IR190" s="58"/>
      <c r="IS190" s="58"/>
      <c r="IT190" s="58"/>
      <c r="IU190" s="58"/>
      <c r="IV190" s="58"/>
      <c r="IW190" s="58"/>
      <c r="IX190" s="58"/>
      <c r="IY190" s="58"/>
      <c r="IZ190" s="58"/>
      <c r="JA190" s="58"/>
      <c r="JB190" s="58"/>
      <c r="JC190" s="58"/>
      <c r="JD190" s="58"/>
      <c r="JE190" s="58"/>
      <c r="JF190" s="58"/>
      <c r="JG190" s="58"/>
      <c r="JH190" s="58"/>
      <c r="JI190" s="58"/>
      <c r="JJ190" s="58"/>
      <c r="JK190" s="58"/>
      <c r="JL190" s="58"/>
      <c r="JM190" s="58"/>
      <c r="JN190" s="58"/>
      <c r="JO190" s="58"/>
      <c r="JP190" s="58"/>
      <c r="JQ190" s="58"/>
      <c r="JR190" s="58"/>
      <c r="JS190" s="58"/>
      <c r="JT190" s="58"/>
      <c r="JU190" s="58"/>
      <c r="JV190" s="58"/>
      <c r="JW190" s="58"/>
      <c r="JX190" s="58"/>
      <c r="JY190" s="58"/>
      <c r="JZ190" s="58"/>
      <c r="KA190" s="58"/>
      <c r="KB190" s="58"/>
      <c r="KC190" s="58"/>
      <c r="KD190" s="58"/>
      <c r="KE190" s="58"/>
      <c r="KF190" s="58"/>
      <c r="KG190" s="58"/>
      <c r="KH190" s="58"/>
      <c r="KI190" s="58"/>
      <c r="KJ190" s="58"/>
      <c r="KK190" s="58"/>
      <c r="KL190" s="58"/>
      <c r="KM190" s="58"/>
      <c r="KN190" s="58"/>
      <c r="KO190" s="58"/>
      <c r="KP190" s="58"/>
      <c r="KQ190" s="58"/>
      <c r="KR190" s="58"/>
      <c r="KS190" s="58"/>
      <c r="KT190" s="58"/>
      <c r="KU190" s="58"/>
      <c r="KV190" s="58"/>
      <c r="KW190" s="58"/>
      <c r="KX190" s="58"/>
      <c r="KY190" s="58"/>
      <c r="KZ190" s="58"/>
      <c r="LA190" s="58"/>
      <c r="LB190" s="58"/>
      <c r="LC190" s="58"/>
      <c r="LD190" s="58"/>
      <c r="LE190" s="58"/>
      <c r="LF190" s="58"/>
      <c r="LG190" s="58"/>
      <c r="LH190" s="58"/>
      <c r="LI190" s="58"/>
      <c r="LJ190" s="58"/>
      <c r="LK190" s="58"/>
      <c r="LL190" s="58"/>
      <c r="LM190" s="58"/>
      <c r="LN190" s="58"/>
      <c r="LO190" s="58"/>
      <c r="LP190" s="58"/>
      <c r="LQ190" s="58"/>
      <c r="LR190" s="58"/>
      <c r="LS190" s="58"/>
      <c r="LT190" s="58"/>
      <c r="LU190" s="58"/>
      <c r="LV190" s="58"/>
      <c r="LW190" s="58"/>
      <c r="LX190" s="58"/>
      <c r="LY190" s="58"/>
      <c r="LZ190" s="58"/>
      <c r="MA190" s="58"/>
      <c r="MB190" s="58"/>
      <c r="MC190" s="58"/>
      <c r="MD190" s="58"/>
      <c r="ME190" s="58"/>
      <c r="MF190" s="58"/>
      <c r="MG190" s="58"/>
      <c r="MH190" s="58"/>
      <c r="MI190" s="58"/>
      <c r="MJ190" s="58"/>
      <c r="MK190" s="58"/>
      <c r="ML190" s="58"/>
      <c r="MM190" s="58"/>
      <c r="MN190" s="58"/>
      <c r="MO190" s="58"/>
      <c r="MP190" s="58"/>
      <c r="MQ190" s="58"/>
      <c r="MR190" s="58"/>
      <c r="MS190" s="58"/>
      <c r="MT190" s="58"/>
      <c r="MU190" s="58"/>
      <c r="MV190" s="58"/>
      <c r="MW190" s="58"/>
      <c r="MX190" s="58"/>
      <c r="MY190" s="58"/>
      <c r="MZ190" s="58"/>
      <c r="NA190" s="58"/>
      <c r="NB190" s="58"/>
      <c r="NC190" s="58"/>
      <c r="ND190" s="58"/>
      <c r="NE190" s="58"/>
      <c r="NF190" s="58"/>
      <c r="NG190" s="58"/>
      <c r="NH190" s="58"/>
      <c r="NI190" s="58"/>
      <c r="NJ190" s="58"/>
      <c r="NK190" s="58"/>
      <c r="NL190" s="58"/>
      <c r="NM190" s="58"/>
      <c r="NN190" s="58"/>
      <c r="NO190" s="58"/>
      <c r="NP190" s="58"/>
      <c r="NQ190" s="58"/>
      <c r="NR190" s="58"/>
      <c r="NS190" s="58"/>
      <c r="NT190" s="58"/>
      <c r="NU190" s="58"/>
      <c r="NV190" s="58"/>
      <c r="NW190" s="58"/>
      <c r="NX190" s="58"/>
      <c r="NY190" s="58"/>
      <c r="NZ190" s="58"/>
      <c r="OA190" s="58"/>
      <c r="OB190" s="58"/>
      <c r="OC190" s="58"/>
      <c r="OD190" s="58"/>
      <c r="OE190" s="58"/>
      <c r="OF190" s="58"/>
      <c r="OG190" s="58"/>
      <c r="OH190" s="58"/>
      <c r="OI190" s="58"/>
      <c r="OJ190" s="58"/>
      <c r="OK190" s="58"/>
      <c r="OL190" s="58"/>
      <c r="OM190" s="58"/>
      <c r="ON190" s="58"/>
      <c r="OO190" s="58"/>
      <c r="OP190" s="58"/>
      <c r="OQ190" s="58"/>
      <c r="OR190" s="58"/>
      <c r="OS190" s="58"/>
      <c r="OT190" s="58"/>
      <c r="OU190" s="58"/>
      <c r="OV190" s="58"/>
      <c r="OW190" s="58"/>
      <c r="OX190" s="58"/>
      <c r="OY190" s="58"/>
      <c r="OZ190" s="58"/>
      <c r="PA190" s="58"/>
      <c r="PB190" s="58"/>
      <c r="PC190" s="58"/>
      <c r="PD190" s="58"/>
      <c r="PE190" s="58"/>
      <c r="PF190" s="58"/>
      <c r="PG190" s="58"/>
      <c r="PH190" s="58"/>
      <c r="PI190" s="58"/>
      <c r="PJ190" s="58"/>
      <c r="PK190" s="58"/>
      <c r="PL190" s="58"/>
      <c r="PM190" s="58"/>
      <c r="PN190" s="58"/>
      <c r="PO190" s="58"/>
      <c r="PP190" s="58"/>
      <c r="PQ190" s="58"/>
      <c r="PR190" s="58"/>
      <c r="PS190" s="58"/>
      <c r="PT190" s="58"/>
      <c r="PU190" s="58"/>
      <c r="PV190" s="58"/>
      <c r="PW190" s="58"/>
      <c r="PX190" s="58"/>
      <c r="PY190" s="58"/>
      <c r="PZ190" s="58"/>
      <c r="QA190" s="58"/>
      <c r="QB190" s="58"/>
      <c r="QC190" s="58"/>
      <c r="QD190" s="58"/>
      <c r="QE190" s="58"/>
      <c r="QF190" s="58"/>
      <c r="QG190" s="58"/>
      <c r="QH190" s="58"/>
      <c r="QI190" s="58"/>
      <c r="QJ190" s="58"/>
      <c r="QK190" s="58"/>
      <c r="QL190" s="58"/>
      <c r="QM190" s="58"/>
      <c r="QN190" s="58"/>
      <c r="QO190" s="58"/>
      <c r="QP190" s="58"/>
      <c r="QQ190" s="58"/>
      <c r="QR190" s="58"/>
      <c r="QS190" s="58"/>
      <c r="QT190" s="58"/>
      <c r="QU190" s="58"/>
      <c r="QV190" s="58"/>
      <c r="QW190" s="58"/>
      <c r="QX190" s="58"/>
      <c r="QY190" s="58"/>
      <c r="QZ190" s="58"/>
      <c r="RA190" s="58"/>
      <c r="RB190" s="58"/>
      <c r="RC190" s="58"/>
      <c r="RD190" s="58"/>
      <c r="RE190" s="58"/>
      <c r="RF190" s="58"/>
      <c r="RG190" s="58"/>
      <c r="RH190" s="58"/>
      <c r="RI190" s="58"/>
      <c r="RJ190" s="58"/>
      <c r="RK190" s="58"/>
      <c r="RL190" s="58"/>
      <c r="RM190" s="58"/>
      <c r="RN190" s="58"/>
      <c r="RO190" s="58"/>
      <c r="RP190" s="58"/>
      <c r="RQ190" s="58"/>
      <c r="RR190" s="58"/>
      <c r="RS190" s="58"/>
      <c r="RT190" s="58"/>
      <c r="RU190" s="58"/>
      <c r="RV190" s="58"/>
      <c r="RW190" s="58"/>
      <c r="RX190" s="58"/>
      <c r="RY190" s="58"/>
      <c r="RZ190" s="58"/>
      <c r="SA190" s="58"/>
      <c r="SB190" s="58"/>
      <c r="SC190" s="58"/>
      <c r="SD190" s="58"/>
      <c r="SE190" s="58"/>
      <c r="SF190" s="58"/>
      <c r="SG190" s="58"/>
      <c r="SH190" s="58"/>
      <c r="SI190" s="58"/>
      <c r="SJ190" s="58"/>
      <c r="SK190" s="58"/>
      <c r="SL190" s="58"/>
      <c r="SM190" s="58"/>
      <c r="SN190" s="58"/>
      <c r="SO190" s="58"/>
      <c r="SP190" s="58"/>
      <c r="SQ190" s="58"/>
      <c r="SR190" s="58"/>
      <c r="SS190" s="58"/>
      <c r="ST190" s="58"/>
      <c r="SU190" s="58"/>
      <c r="SV190" s="58"/>
      <c r="SW190" s="58"/>
      <c r="SX190" s="58"/>
      <c r="SY190" s="58"/>
      <c r="SZ190" s="58"/>
      <c r="TA190" s="58"/>
      <c r="TB190" s="58"/>
      <c r="TC190" s="58"/>
      <c r="TD190" s="58"/>
      <c r="TE190" s="58"/>
      <c r="TF190" s="58"/>
      <c r="TG190" s="58"/>
      <c r="TH190" s="58"/>
      <c r="TI190" s="58"/>
      <c r="TJ190" s="58"/>
      <c r="TK190" s="58"/>
      <c r="TL190" s="58"/>
      <c r="TM190" s="58"/>
      <c r="TN190" s="58"/>
      <c r="TO190" s="58"/>
      <c r="TP190" s="58"/>
      <c r="TQ190" s="58"/>
      <c r="TR190" s="58"/>
      <c r="TS190" s="58"/>
      <c r="TT190" s="58"/>
      <c r="TU190" s="58"/>
      <c r="TV190" s="58"/>
      <c r="TW190" s="58"/>
      <c r="TX190" s="58"/>
      <c r="TY190" s="58"/>
      <c r="TZ190" s="58"/>
      <c r="UA190" s="58"/>
      <c r="UB190" s="58"/>
      <c r="UC190" s="58"/>
      <c r="UD190" s="58"/>
      <c r="UE190" s="58"/>
      <c r="UF190" s="58"/>
      <c r="UG190" s="58"/>
      <c r="UH190" s="58"/>
      <c r="UI190" s="58"/>
      <c r="UJ190" s="58"/>
      <c r="UK190" s="58"/>
      <c r="UL190" s="58"/>
      <c r="UM190" s="58"/>
      <c r="UN190" s="58"/>
      <c r="UO190" s="58"/>
      <c r="UP190" s="58"/>
      <c r="UQ190" s="58"/>
      <c r="UR190" s="58"/>
      <c r="US190" s="58"/>
      <c r="UT190" s="58"/>
      <c r="UU190" s="58"/>
      <c r="UV190" s="58"/>
      <c r="UW190" s="58"/>
      <c r="UX190" s="58"/>
      <c r="UY190" s="58"/>
      <c r="UZ190" s="58"/>
      <c r="VA190" s="58"/>
      <c r="VB190" s="58"/>
      <c r="VC190" s="58"/>
      <c r="VD190" s="58"/>
      <c r="VE190" s="58"/>
      <c r="VF190" s="58"/>
      <c r="VG190" s="58"/>
      <c r="VH190" s="58"/>
      <c r="VI190" s="58"/>
      <c r="VJ190" s="58"/>
      <c r="VK190" s="58"/>
      <c r="VL190" s="58"/>
      <c r="VM190" s="58"/>
      <c r="VN190" s="58"/>
      <c r="VO190" s="58"/>
      <c r="VP190" s="58"/>
      <c r="VQ190" s="58"/>
      <c r="VR190" s="58"/>
      <c r="VS190" s="58"/>
      <c r="VT190" s="58"/>
      <c r="VU190" s="58"/>
      <c r="VV190" s="58"/>
      <c r="VW190" s="58"/>
      <c r="VX190" s="58"/>
      <c r="VY190" s="58"/>
      <c r="VZ190" s="58"/>
      <c r="WA190" s="58"/>
      <c r="WB190" s="58"/>
      <c r="WC190" s="58"/>
      <c r="WD190" s="58"/>
      <c r="WE190" s="58"/>
      <c r="WF190" s="58"/>
      <c r="WG190" s="58"/>
      <c r="WH190" s="58"/>
      <c r="WI190" s="58"/>
      <c r="WJ190" s="58"/>
      <c r="WK190" s="58"/>
      <c r="WL190" s="58"/>
      <c r="WM190" s="58"/>
      <c r="WN190" s="58"/>
      <c r="WO190" s="58"/>
      <c r="WP190" s="58"/>
      <c r="WQ190" s="58"/>
      <c r="WR190" s="58"/>
      <c r="WS190" s="58"/>
      <c r="WT190" s="58"/>
      <c r="WU190" s="58"/>
      <c r="WV190" s="58"/>
      <c r="WW190" s="58"/>
      <c r="WX190" s="58"/>
      <c r="WY190" s="58"/>
      <c r="WZ190" s="58"/>
      <c r="XA190" s="58"/>
      <c r="XB190" s="58"/>
      <c r="XC190" s="58"/>
      <c r="XD190" s="58"/>
      <c r="XE190" s="58"/>
      <c r="XF190" s="58"/>
      <c r="XG190" s="58"/>
      <c r="XH190" s="58"/>
      <c r="XI190" s="58"/>
      <c r="XJ190" s="58"/>
      <c r="XK190" s="58"/>
      <c r="XL190" s="58"/>
      <c r="XM190" s="58"/>
      <c r="XN190" s="58"/>
      <c r="XO190" s="58"/>
      <c r="XP190" s="58"/>
      <c r="XQ190" s="58"/>
      <c r="XR190" s="58"/>
      <c r="XS190" s="58"/>
      <c r="XT190" s="58"/>
      <c r="XU190" s="58"/>
      <c r="XV190" s="58"/>
      <c r="XW190" s="58"/>
      <c r="XX190" s="58"/>
      <c r="XY190" s="58"/>
      <c r="XZ190" s="58"/>
      <c r="YA190" s="58"/>
      <c r="YB190" s="58"/>
      <c r="YC190" s="58"/>
      <c r="YD190" s="58"/>
      <c r="YE190" s="58"/>
      <c r="YF190" s="58"/>
      <c r="YG190" s="58"/>
      <c r="YH190" s="58"/>
      <c r="YI190" s="58"/>
      <c r="YJ190" s="58"/>
      <c r="YK190" s="58"/>
      <c r="YL190" s="58"/>
      <c r="YM190" s="58"/>
      <c r="YN190" s="58"/>
      <c r="YO190" s="58"/>
      <c r="YP190" s="58"/>
      <c r="YQ190" s="58"/>
      <c r="YR190" s="58"/>
      <c r="YS190" s="58"/>
      <c r="YT190" s="58"/>
      <c r="YU190" s="58"/>
      <c r="YV190" s="58"/>
      <c r="YW190" s="58"/>
      <c r="YX190" s="58"/>
      <c r="YY190" s="58"/>
      <c r="YZ190" s="58"/>
      <c r="ZA190" s="58"/>
      <c r="ZB190" s="58"/>
      <c r="ZC190" s="58"/>
      <c r="ZD190" s="58"/>
      <c r="ZE190" s="58"/>
      <c r="ZF190" s="58"/>
      <c r="ZG190" s="58"/>
      <c r="ZH190" s="58"/>
      <c r="ZI190" s="58"/>
      <c r="ZJ190" s="58"/>
      <c r="ZK190" s="58"/>
      <c r="ZL190" s="58"/>
      <c r="ZM190" s="58"/>
      <c r="ZN190" s="58"/>
      <c r="ZO190" s="58"/>
      <c r="ZP190" s="58"/>
      <c r="ZQ190" s="58"/>
      <c r="ZR190" s="58"/>
      <c r="ZS190" s="58"/>
      <c r="ZT190" s="58"/>
      <c r="ZU190" s="58"/>
      <c r="ZV190" s="58"/>
      <c r="ZW190" s="58"/>
      <c r="ZX190" s="58"/>
      <c r="ZY190" s="58"/>
      <c r="ZZ190" s="58"/>
      <c r="AAA190" s="58"/>
      <c r="AAB190" s="58"/>
      <c r="AAC190" s="58"/>
      <c r="AAD190" s="58"/>
      <c r="AAE190" s="58"/>
      <c r="AAF190" s="58"/>
      <c r="AAG190" s="58"/>
      <c r="AAH190" s="58"/>
      <c r="AAI190" s="58"/>
      <c r="AAJ190" s="58"/>
      <c r="AAK190" s="58"/>
      <c r="AAL190" s="58"/>
      <c r="AAM190" s="58"/>
      <c r="AAN190" s="58"/>
      <c r="AAO190" s="58"/>
      <c r="AAP190" s="58"/>
      <c r="AAQ190" s="58"/>
      <c r="AAR190" s="58"/>
      <c r="AAS190" s="58"/>
      <c r="AAT190" s="58"/>
      <c r="AAU190" s="58"/>
      <c r="AAV190" s="58"/>
      <c r="AAW190" s="58"/>
      <c r="AAX190" s="58"/>
      <c r="AAY190" s="58"/>
      <c r="AAZ190" s="58"/>
      <c r="ABA190" s="58"/>
      <c r="ABB190" s="58"/>
      <c r="ABC190" s="58"/>
      <c r="ABD190" s="58"/>
      <c r="ABE190" s="58"/>
      <c r="ABF190" s="58"/>
      <c r="ABG190" s="58"/>
      <c r="ABH190" s="58"/>
      <c r="ABI190" s="58"/>
      <c r="ABJ190" s="58"/>
      <c r="ABK190" s="58"/>
      <c r="ABL190" s="58"/>
      <c r="ABM190" s="58"/>
      <c r="ABN190" s="58"/>
      <c r="ABO190" s="58"/>
      <c r="ABP190" s="58"/>
      <c r="ABQ190" s="58"/>
      <c r="ABR190" s="58"/>
      <c r="ABS190" s="58"/>
      <c r="ABT190" s="58"/>
      <c r="ABU190" s="58"/>
      <c r="ABV190" s="58"/>
      <c r="ABW190" s="58"/>
      <c r="ABX190" s="58"/>
      <c r="ABY190" s="58"/>
      <c r="ABZ190" s="58"/>
      <c r="ACA190" s="58"/>
      <c r="ACB190" s="58"/>
      <c r="ACC190" s="58"/>
      <c r="ACD190" s="58"/>
      <c r="ACE190" s="58"/>
      <c r="ACF190" s="58"/>
      <c r="ACG190" s="58"/>
      <c r="ACH190" s="58"/>
      <c r="ACI190" s="58"/>
      <c r="ACJ190" s="58"/>
      <c r="ACK190" s="58"/>
      <c r="ACL190" s="58"/>
      <c r="ACM190" s="58"/>
      <c r="ACN190" s="58"/>
      <c r="ACO190" s="58"/>
      <c r="ACP190" s="58"/>
      <c r="ACQ190" s="58"/>
      <c r="ACR190" s="58"/>
      <c r="ACS190" s="58"/>
      <c r="ACT190" s="58"/>
      <c r="ACU190" s="58"/>
      <c r="ACV190" s="58"/>
      <c r="ACW190" s="58"/>
      <c r="ACX190" s="58"/>
      <c r="ACY190" s="58"/>
      <c r="ACZ190" s="58"/>
      <c r="ADA190" s="58"/>
      <c r="ADB190" s="58"/>
      <c r="ADC190" s="58"/>
      <c r="ADD190" s="58"/>
      <c r="ADE190" s="58"/>
      <c r="ADF190" s="58"/>
      <c r="ADG190" s="58"/>
      <c r="ADH190" s="58"/>
      <c r="ADI190" s="58"/>
      <c r="ADJ190" s="58"/>
      <c r="ADK190" s="58"/>
      <c r="ADL190" s="58"/>
      <c r="ADM190" s="58"/>
      <c r="ADN190" s="58"/>
      <c r="ADO190" s="58"/>
      <c r="ADP190" s="58"/>
      <c r="ADQ190" s="58"/>
      <c r="ADR190" s="58"/>
      <c r="ADS190" s="58"/>
      <c r="ADT190" s="58"/>
      <c r="ADU190" s="58"/>
      <c r="ADV190" s="58"/>
      <c r="ADW190" s="58"/>
      <c r="ADX190" s="58"/>
      <c r="ADY190" s="58"/>
      <c r="ADZ190" s="58"/>
      <c r="AEA190" s="58"/>
      <c r="AEB190" s="58"/>
      <c r="AEC190" s="58"/>
      <c r="AED190" s="58"/>
      <c r="AEE190" s="58"/>
      <c r="AEF190" s="58"/>
      <c r="AEG190" s="58"/>
      <c r="AEH190" s="58"/>
      <c r="AEI190" s="58"/>
      <c r="AEJ190" s="58"/>
      <c r="AEK190" s="58"/>
      <c r="AEL190" s="58"/>
      <c r="AEM190" s="58"/>
      <c r="AEN190" s="58"/>
      <c r="AEO190" s="58"/>
      <c r="AEP190" s="58"/>
      <c r="AEQ190" s="58"/>
      <c r="AER190" s="58"/>
      <c r="AES190" s="58"/>
      <c r="AET190" s="58"/>
      <c r="AEU190" s="58"/>
      <c r="AEV190" s="58"/>
      <c r="AEW190" s="58"/>
      <c r="AEX190" s="58"/>
      <c r="AEY190" s="58"/>
      <c r="AEZ190" s="58"/>
      <c r="AFA190" s="58"/>
      <c r="AFB190" s="58"/>
      <c r="AFC190" s="58"/>
      <c r="AFD190" s="58"/>
      <c r="AFE190" s="58"/>
      <c r="AFF190" s="58"/>
      <c r="AFG190" s="58"/>
      <c r="AFH190" s="58"/>
      <c r="AFI190" s="58"/>
      <c r="AFJ190" s="58"/>
      <c r="AFK190" s="58"/>
      <c r="AFL190" s="58"/>
      <c r="AFM190" s="58"/>
      <c r="AFN190" s="58"/>
      <c r="AFO190" s="58"/>
      <c r="AFP190" s="58"/>
      <c r="AFQ190" s="58"/>
      <c r="AFR190" s="58"/>
      <c r="AFS190" s="58"/>
      <c r="AFT190" s="58"/>
      <c r="AFU190" s="58"/>
      <c r="AFV190" s="58"/>
      <c r="AFW190" s="58"/>
      <c r="AFX190" s="58"/>
      <c r="AFY190" s="58"/>
      <c r="AFZ190" s="58"/>
      <c r="AGA190" s="58"/>
      <c r="AGB190" s="58"/>
      <c r="AGC190" s="58"/>
      <c r="AGD190" s="58"/>
      <c r="AGE190" s="58"/>
      <c r="AGF190" s="58"/>
      <c r="AGG190" s="58"/>
      <c r="AGH190" s="58"/>
      <c r="AGI190" s="58"/>
      <c r="AGJ190" s="58"/>
      <c r="AGK190" s="58"/>
      <c r="AGL190" s="58"/>
      <c r="AGM190" s="58"/>
      <c r="AGN190" s="58"/>
      <c r="AGO190" s="58"/>
      <c r="AGP190" s="58"/>
      <c r="AGQ190" s="58"/>
      <c r="AGR190" s="58"/>
      <c r="AGS190" s="58"/>
      <c r="AGT190" s="58"/>
      <c r="AGU190" s="58"/>
      <c r="AGV190" s="58"/>
      <c r="AGW190" s="58"/>
      <c r="AGX190" s="58"/>
      <c r="AGY190" s="58"/>
      <c r="AGZ190" s="58"/>
      <c r="AHA190" s="58"/>
      <c r="AHB190" s="58"/>
      <c r="AHC190" s="58"/>
      <c r="AHD190" s="58"/>
      <c r="AHE190" s="58"/>
      <c r="AHF190" s="58"/>
      <c r="AHG190" s="58"/>
      <c r="AHH190" s="58"/>
      <c r="AHI190" s="58"/>
      <c r="AHJ190" s="58"/>
      <c r="AHK190" s="58"/>
      <c r="AHL190" s="58"/>
      <c r="AHM190" s="58"/>
      <c r="AHN190" s="58"/>
      <c r="AHO190" s="58"/>
      <c r="AHP190" s="58"/>
      <c r="AHQ190" s="58"/>
      <c r="AHR190" s="58"/>
      <c r="AHS190" s="58"/>
      <c r="AHT190" s="58"/>
      <c r="AHU190" s="58"/>
      <c r="AHV190" s="58"/>
      <c r="AHW190" s="58"/>
      <c r="AHX190" s="58"/>
      <c r="AHY190" s="58"/>
      <c r="AHZ190" s="58"/>
      <c r="AIA190" s="58"/>
      <c r="AIB190" s="58"/>
      <c r="AIC190" s="58"/>
      <c r="AID190" s="58"/>
      <c r="AIE190" s="58"/>
      <c r="AIF190" s="58"/>
      <c r="AIG190" s="58"/>
      <c r="AIH190" s="58"/>
      <c r="AII190" s="58"/>
      <c r="AIJ190" s="58"/>
      <c r="AIK190" s="58"/>
      <c r="AIL190" s="58"/>
      <c r="AIM190" s="58"/>
      <c r="AIN190" s="58"/>
      <c r="AIO190" s="58"/>
      <c r="AIP190" s="58"/>
      <c r="AIQ190" s="58"/>
      <c r="AIR190" s="58"/>
      <c r="AIS190" s="58"/>
      <c r="AIT190" s="58"/>
      <c r="AIU190" s="58"/>
      <c r="AIV190" s="58"/>
      <c r="AIW190" s="58"/>
      <c r="AIX190" s="58"/>
      <c r="AIY190" s="58"/>
      <c r="AIZ190" s="58"/>
      <c r="AJA190" s="58"/>
      <c r="AJB190" s="58"/>
      <c r="AJC190" s="58"/>
      <c r="AJD190" s="58"/>
      <c r="AJE190" s="58"/>
      <c r="AJF190" s="58"/>
      <c r="AJG190" s="58"/>
      <c r="AJH190" s="58"/>
      <c r="AJI190" s="58"/>
      <c r="AJJ190" s="58"/>
      <c r="AJK190" s="58"/>
      <c r="AJL190" s="58"/>
      <c r="AJM190" s="58"/>
      <c r="AJN190" s="58"/>
      <c r="AJO190" s="58"/>
      <c r="AJP190" s="58"/>
      <c r="AJQ190" s="58"/>
      <c r="AJR190" s="58"/>
      <c r="AJS190" s="58"/>
      <c r="AJT190" s="58"/>
      <c r="AJU190" s="58"/>
      <c r="AJV190" s="58"/>
      <c r="AJW190" s="58"/>
      <c r="AJX190" s="58"/>
      <c r="AJY190" s="58"/>
      <c r="AJZ190" s="58"/>
      <c r="AKA190" s="58"/>
      <c r="AKB190" s="58"/>
      <c r="AKC190" s="58"/>
      <c r="AKD190" s="58"/>
      <c r="AKE190" s="58"/>
      <c r="AKF190" s="58"/>
      <c r="AKG190" s="58"/>
      <c r="AKH190" s="58"/>
      <c r="AKI190" s="58"/>
      <c r="AKJ190" s="58"/>
      <c r="AKK190" s="58"/>
      <c r="AKL190" s="58"/>
      <c r="AKM190" s="58"/>
      <c r="AKN190" s="58"/>
      <c r="AKO190" s="58"/>
      <c r="AKP190" s="58"/>
      <c r="AKQ190" s="58"/>
      <c r="AKR190" s="58"/>
      <c r="AKS190" s="58"/>
      <c r="AKT190" s="58"/>
      <c r="AKU190" s="58"/>
      <c r="AKV190" s="58"/>
      <c r="AKW190" s="58"/>
      <c r="AKX190" s="58"/>
      <c r="AKY190" s="58"/>
      <c r="AKZ190" s="58"/>
      <c r="ALA190" s="58"/>
      <c r="ALB190" s="58"/>
      <c r="ALC190" s="58"/>
      <c r="ALD190" s="58"/>
      <c r="ALE190" s="58"/>
      <c r="ALF190" s="58"/>
      <c r="ALG190" s="58"/>
      <c r="ALH190" s="58"/>
      <c r="ALI190" s="58"/>
      <c r="ALJ190" s="58"/>
      <c r="ALK190" s="58"/>
      <c r="ALL190" s="58"/>
      <c r="ALM190" s="58"/>
      <c r="ALN190" s="58"/>
      <c r="ALO190" s="58"/>
      <c r="ALP190" s="58"/>
      <c r="ALQ190" s="58"/>
      <c r="ALR190" s="58"/>
      <c r="ALS190" s="58"/>
      <c r="ALT190" s="58"/>
      <c r="ALU190" s="58"/>
      <c r="ALV190" s="58"/>
      <c r="ALW190" s="58"/>
      <c r="ALX190" s="58"/>
      <c r="ALY190" s="58"/>
      <c r="ALZ190" s="58"/>
      <c r="AMA190" s="58"/>
      <c r="AMB190" s="58"/>
      <c r="AMC190" s="58"/>
      <c r="AMD190" s="58"/>
      <c r="AME190" s="58"/>
      <c r="AMF190" s="58"/>
      <c r="AMG190" s="58"/>
      <c r="AMH190" s="58"/>
      <c r="AMI190" s="58"/>
      <c r="AMJ190" s="58"/>
      <c r="AMK190" s="58"/>
      <c r="AML190" s="58"/>
      <c r="AMM190" s="58"/>
      <c r="AMN190" s="58"/>
      <c r="AMO190" s="58"/>
      <c r="AMP190" s="58"/>
      <c r="AMQ190" s="58"/>
      <c r="AMR190" s="58"/>
      <c r="AMS190" s="58"/>
      <c r="AMT190" s="58"/>
      <c r="AMU190" s="58"/>
      <c r="AMV190" s="58"/>
      <c r="AMW190" s="58"/>
      <c r="AMX190" s="58"/>
      <c r="AMY190" s="58"/>
      <c r="AMZ190" s="58"/>
      <c r="ANA190" s="58"/>
      <c r="ANB190" s="58"/>
      <c r="ANC190" s="58"/>
      <c r="AND190" s="58"/>
      <c r="ANE190" s="58"/>
      <c r="ANF190" s="58"/>
      <c r="ANG190" s="58"/>
      <c r="ANH190" s="58"/>
      <c r="ANI190" s="58"/>
      <c r="ANJ190" s="58"/>
      <c r="ANK190" s="58"/>
      <c r="ANL190" s="58"/>
      <c r="ANM190" s="58"/>
      <c r="ANN190" s="58"/>
      <c r="ANO190" s="58"/>
      <c r="ANP190" s="58"/>
      <c r="ANQ190" s="58"/>
      <c r="ANR190" s="58"/>
      <c r="ANS190" s="58"/>
      <c r="ANT190" s="58"/>
      <c r="ANU190" s="58"/>
      <c r="ANV190" s="58"/>
      <c r="ANW190" s="58"/>
      <c r="ANX190" s="58"/>
      <c r="ANY190" s="58"/>
      <c r="ANZ190" s="58"/>
      <c r="AOA190" s="58"/>
      <c r="AOB190" s="58"/>
      <c r="AOC190" s="58"/>
      <c r="AOD190" s="58"/>
      <c r="AOE190" s="58"/>
      <c r="AOF190" s="58"/>
      <c r="AOG190" s="58"/>
      <c r="AOH190" s="58"/>
      <c r="AOI190" s="58"/>
      <c r="AOJ190" s="58"/>
      <c r="AOK190" s="58"/>
      <c r="AOL190" s="58"/>
      <c r="AOM190" s="58"/>
      <c r="AON190" s="58"/>
      <c r="AOO190" s="58"/>
      <c r="AOP190" s="58"/>
      <c r="AOQ190" s="58"/>
      <c r="AOR190" s="58"/>
      <c r="AOS190" s="58"/>
      <c r="AOT190" s="58"/>
      <c r="AOU190" s="58"/>
      <c r="AOV190" s="58"/>
      <c r="AOW190" s="58"/>
      <c r="AOX190" s="58"/>
      <c r="AOY190" s="58"/>
      <c r="AOZ190" s="58"/>
      <c r="APA190" s="58"/>
      <c r="APB190" s="58"/>
      <c r="APC190" s="58"/>
      <c r="APD190" s="58"/>
      <c r="APE190" s="58"/>
      <c r="APF190" s="58"/>
      <c r="APG190" s="58"/>
      <c r="APH190" s="58"/>
      <c r="API190" s="58"/>
      <c r="APJ190" s="58"/>
      <c r="APK190" s="58"/>
      <c r="APL190" s="58"/>
      <c r="APM190" s="58"/>
      <c r="APN190" s="58"/>
      <c r="APO190" s="58"/>
      <c r="APP190" s="58"/>
      <c r="APQ190" s="58"/>
      <c r="APR190" s="58"/>
      <c r="APS190" s="58"/>
      <c r="APT190" s="58"/>
      <c r="APU190" s="58"/>
      <c r="APV190" s="58"/>
      <c r="APW190" s="58"/>
      <c r="APX190" s="58"/>
      <c r="APY190" s="58"/>
      <c r="APZ190" s="58"/>
      <c r="AQA190" s="58"/>
      <c r="AQB190" s="58"/>
      <c r="AQC190" s="58"/>
      <c r="AQD190" s="58"/>
      <c r="AQE190" s="58"/>
      <c r="AQF190" s="58"/>
      <c r="AQG190" s="58"/>
      <c r="AQH190" s="58"/>
      <c r="AQI190" s="58"/>
      <c r="AQJ190" s="58"/>
      <c r="AQK190" s="58"/>
      <c r="AQL190" s="58"/>
      <c r="AQM190" s="58"/>
      <c r="AQN190" s="58"/>
      <c r="AQO190" s="58"/>
      <c r="AQP190" s="58"/>
      <c r="AQQ190" s="58"/>
      <c r="AQR190" s="58"/>
      <c r="AQS190" s="58"/>
      <c r="AQT190" s="58"/>
      <c r="AQU190" s="58"/>
      <c r="AQV190" s="58"/>
      <c r="AQW190" s="58"/>
      <c r="AQX190" s="58"/>
      <c r="AQY190" s="58"/>
      <c r="AQZ190" s="58"/>
      <c r="ARA190" s="58"/>
      <c r="ARB190" s="58"/>
      <c r="ARC190" s="58"/>
      <c r="ARD190" s="58"/>
      <c r="ARE190" s="58"/>
      <c r="ARF190" s="58"/>
      <c r="ARG190" s="58"/>
      <c r="ARH190" s="58"/>
      <c r="ARI190" s="58"/>
      <c r="ARJ190" s="58"/>
      <c r="ARK190" s="58"/>
      <c r="ARL190" s="58"/>
      <c r="ARM190" s="58"/>
      <c r="ARN190" s="58"/>
      <c r="ARO190" s="58"/>
      <c r="ARP190" s="58"/>
      <c r="ARQ190" s="58"/>
      <c r="ARR190" s="58"/>
      <c r="ARS190" s="58"/>
      <c r="ART190" s="58"/>
      <c r="ARU190" s="58"/>
      <c r="ARV190" s="58"/>
      <c r="ARW190" s="58"/>
      <c r="ARX190" s="58"/>
      <c r="ARY190" s="58"/>
      <c r="ARZ190" s="58"/>
      <c r="ASA190" s="58"/>
      <c r="ASB190" s="58"/>
      <c r="ASC190" s="58"/>
      <c r="ASD190" s="58"/>
      <c r="ASE190" s="58"/>
      <c r="ASF190" s="58"/>
      <c r="ASG190" s="58"/>
      <c r="ASH190" s="58"/>
      <c r="ASI190" s="58"/>
      <c r="ASJ190" s="58"/>
      <c r="ASK190" s="58"/>
      <c r="ASL190" s="58"/>
      <c r="ASM190" s="58"/>
      <c r="ASN190" s="58"/>
      <c r="ASO190" s="58"/>
      <c r="ASP190" s="58"/>
      <c r="ASQ190" s="58"/>
      <c r="ASR190" s="58"/>
      <c r="ASS190" s="58"/>
      <c r="AST190" s="58"/>
      <c r="ASU190" s="58"/>
      <c r="ASV190" s="58"/>
      <c r="ASW190" s="58"/>
      <c r="ASX190" s="58"/>
      <c r="ASY190" s="58"/>
      <c r="ASZ190" s="58"/>
      <c r="ATA190" s="58"/>
      <c r="ATB190" s="58"/>
      <c r="ATC190" s="58"/>
      <c r="ATD190" s="58"/>
      <c r="ATE190" s="58"/>
      <c r="ATF190" s="58"/>
      <c r="ATG190" s="58"/>
      <c r="ATH190" s="58"/>
      <c r="ATI190" s="58"/>
      <c r="ATJ190" s="58"/>
      <c r="ATK190" s="58"/>
      <c r="ATL190" s="58"/>
      <c r="ATM190" s="58"/>
      <c r="ATN190" s="58"/>
      <c r="ATO190" s="58"/>
      <c r="ATP190" s="58"/>
      <c r="ATQ190" s="58"/>
      <c r="ATR190" s="58"/>
      <c r="ATS190" s="58"/>
      <c r="ATT190" s="58"/>
      <c r="ATU190" s="58"/>
      <c r="ATV190" s="58"/>
      <c r="ATW190" s="58"/>
      <c r="ATX190" s="58"/>
      <c r="ATY190" s="58"/>
      <c r="ATZ190" s="58"/>
      <c r="AUA190" s="58"/>
      <c r="AUB190" s="58"/>
      <c r="AUC190" s="58"/>
      <c r="AUD190" s="58"/>
      <c r="AUE190" s="58"/>
      <c r="AUF190" s="58"/>
      <c r="AUG190" s="58"/>
      <c r="AUH190" s="58"/>
      <c r="AUI190" s="58"/>
      <c r="AUJ190" s="58"/>
      <c r="AUK190" s="58"/>
      <c r="AUL190" s="58"/>
      <c r="AUM190" s="58"/>
      <c r="AUN190" s="58"/>
      <c r="AUO190" s="58"/>
      <c r="AUP190" s="58"/>
      <c r="AUQ190" s="58"/>
      <c r="AUR190" s="58"/>
      <c r="AUS190" s="58"/>
      <c r="AUT190" s="58"/>
      <c r="AUU190" s="58"/>
      <c r="AUV190" s="58"/>
      <c r="AUW190" s="58"/>
      <c r="AUX190" s="58"/>
      <c r="AUY190" s="58"/>
      <c r="AUZ190" s="58"/>
      <c r="AVA190" s="58"/>
      <c r="AVB190" s="58"/>
      <c r="AVC190" s="58"/>
      <c r="AVD190" s="58"/>
      <c r="AVE190" s="58"/>
      <c r="AVF190" s="58"/>
      <c r="AVG190" s="58"/>
      <c r="AVH190" s="58"/>
      <c r="AVI190" s="58"/>
      <c r="AVJ190" s="58"/>
      <c r="AVK190" s="58"/>
      <c r="AVL190" s="58"/>
      <c r="AVM190" s="58"/>
      <c r="AVN190" s="58"/>
      <c r="AVO190" s="58"/>
      <c r="AVP190" s="58"/>
      <c r="AVQ190" s="58"/>
      <c r="AVR190" s="58"/>
      <c r="AVS190" s="58"/>
      <c r="AVT190" s="58"/>
      <c r="AVU190" s="58"/>
      <c r="AVV190" s="58"/>
      <c r="AVW190" s="58"/>
      <c r="AVX190" s="58"/>
      <c r="AVY190" s="58"/>
      <c r="AVZ190" s="58"/>
      <c r="AWA190" s="58"/>
      <c r="AWB190" s="58"/>
      <c r="AWC190" s="58"/>
      <c r="AWD190" s="58"/>
      <c r="AWE190" s="58"/>
      <c r="AWF190" s="58"/>
      <c r="AWG190" s="58"/>
      <c r="AWH190" s="58"/>
      <c r="AWI190" s="58"/>
      <c r="AWJ190" s="58"/>
      <c r="AWK190" s="58"/>
      <c r="AWL190" s="58"/>
      <c r="AWM190" s="58"/>
      <c r="AWN190" s="58"/>
      <c r="AWO190" s="58"/>
      <c r="AWP190" s="58"/>
      <c r="AWQ190" s="58"/>
      <c r="AWR190" s="58"/>
      <c r="AWS190" s="58"/>
      <c r="AWT190" s="58"/>
      <c r="AWU190" s="58"/>
      <c r="AWV190" s="58"/>
      <c r="AWW190" s="58"/>
      <c r="AWX190" s="58"/>
      <c r="AWY190" s="58"/>
      <c r="AWZ190" s="58"/>
      <c r="AXA190" s="58"/>
      <c r="AXB190" s="58"/>
      <c r="AXC190" s="58"/>
      <c r="AXD190" s="58"/>
      <c r="AXE190" s="58"/>
      <c r="AXF190" s="58"/>
      <c r="AXG190" s="58"/>
      <c r="AXH190" s="58"/>
      <c r="AXI190" s="58"/>
      <c r="AXJ190" s="58"/>
      <c r="AXK190" s="58"/>
      <c r="AXL190" s="58"/>
      <c r="AXM190" s="58"/>
      <c r="AXN190" s="58"/>
      <c r="AXO190" s="58"/>
      <c r="AXP190" s="58"/>
      <c r="AXQ190" s="58"/>
      <c r="AXR190" s="58"/>
      <c r="AXS190" s="58"/>
      <c r="AXT190" s="58"/>
      <c r="AXU190" s="58"/>
      <c r="AXV190" s="58"/>
      <c r="AXW190" s="58"/>
      <c r="AXX190" s="58"/>
      <c r="AXY190" s="58"/>
      <c r="AXZ190" s="58"/>
      <c r="AYA190" s="58"/>
      <c r="AYB190" s="58"/>
      <c r="AYC190" s="58"/>
      <c r="AYD190" s="58"/>
      <c r="AYE190" s="58"/>
      <c r="AYF190" s="58"/>
      <c r="AYG190" s="58"/>
      <c r="AYH190" s="58"/>
      <c r="AYI190" s="58"/>
      <c r="AYJ190" s="58"/>
      <c r="AYK190" s="58"/>
      <c r="AYL190" s="58"/>
      <c r="AYM190" s="58"/>
      <c r="AYN190" s="58"/>
      <c r="AYO190" s="58"/>
      <c r="AYP190" s="58"/>
      <c r="AYQ190" s="58"/>
      <c r="AYR190" s="58"/>
      <c r="AYS190" s="58"/>
      <c r="AYT190" s="58"/>
      <c r="AYU190" s="58"/>
      <c r="AYV190" s="58"/>
      <c r="AYW190" s="58"/>
      <c r="AYX190" s="58"/>
      <c r="AYY190" s="58"/>
      <c r="AYZ190" s="58"/>
      <c r="AZA190" s="58"/>
      <c r="AZB190" s="58"/>
      <c r="AZC190" s="58"/>
      <c r="AZD190" s="58"/>
      <c r="AZE190" s="58"/>
      <c r="AZF190" s="58"/>
      <c r="AZG190" s="58"/>
      <c r="AZH190" s="58"/>
      <c r="AZI190" s="58"/>
      <c r="AZJ190" s="58"/>
      <c r="AZK190" s="58"/>
      <c r="AZL190" s="58"/>
      <c r="AZM190" s="58"/>
      <c r="AZN190" s="58"/>
      <c r="AZO190" s="58"/>
      <c r="AZP190" s="58"/>
      <c r="AZQ190" s="58"/>
      <c r="AZR190" s="58"/>
      <c r="AZS190" s="58"/>
      <c r="AZT190" s="58"/>
      <c r="AZU190" s="58"/>
      <c r="AZV190" s="58"/>
      <c r="AZW190" s="58"/>
      <c r="AZX190" s="58"/>
      <c r="AZY190" s="58"/>
      <c r="AZZ190" s="58"/>
      <c r="BAA190" s="58"/>
      <c r="BAB190" s="58"/>
      <c r="BAC190" s="58"/>
      <c r="BAD190" s="58"/>
      <c r="BAE190" s="58"/>
      <c r="BAF190" s="58"/>
      <c r="BAG190" s="58"/>
      <c r="BAH190" s="58"/>
      <c r="BAI190" s="58"/>
      <c r="BAJ190" s="58"/>
      <c r="BAK190" s="58"/>
      <c r="BAL190" s="58"/>
      <c r="BAM190" s="58"/>
      <c r="BAN190" s="58"/>
      <c r="BAO190" s="58"/>
      <c r="BAP190" s="58"/>
      <c r="BAQ190" s="58"/>
      <c r="BAR190" s="58"/>
      <c r="BAS190" s="58"/>
      <c r="BAT190" s="58"/>
      <c r="BAU190" s="58"/>
      <c r="BAV190" s="58"/>
      <c r="BAW190" s="58"/>
      <c r="BAX190" s="58"/>
      <c r="BAY190" s="58"/>
      <c r="BAZ190" s="58"/>
      <c r="BBA190" s="58"/>
      <c r="BBB190" s="58"/>
      <c r="BBC190" s="58"/>
      <c r="BBD190" s="58"/>
      <c r="BBE190" s="58"/>
      <c r="BBF190" s="58"/>
      <c r="BBG190" s="58"/>
      <c r="BBH190" s="58"/>
      <c r="BBI190" s="58"/>
      <c r="BBJ190" s="58"/>
      <c r="BBK190" s="58"/>
      <c r="BBL190" s="58"/>
      <c r="BBM190" s="58"/>
      <c r="BBN190" s="58"/>
      <c r="BBO190" s="58"/>
      <c r="BBP190" s="58"/>
      <c r="BBQ190" s="58"/>
      <c r="BBR190" s="58"/>
      <c r="BBS190" s="58"/>
      <c r="BBT190" s="58"/>
      <c r="BBU190" s="58"/>
      <c r="BBV190" s="58"/>
      <c r="BBW190" s="58"/>
      <c r="BBX190" s="58"/>
      <c r="BBY190" s="58"/>
      <c r="BBZ190" s="58"/>
      <c r="BCA190" s="58"/>
      <c r="BCB190" s="58"/>
      <c r="BCC190" s="58"/>
      <c r="BCD190" s="58"/>
      <c r="BCE190" s="58"/>
      <c r="BCF190" s="58"/>
      <c r="BCG190" s="58"/>
      <c r="BCH190" s="58"/>
      <c r="BCI190" s="58"/>
      <c r="BCJ190" s="58"/>
      <c r="BCK190" s="58"/>
      <c r="BCL190" s="58"/>
      <c r="BCM190" s="58"/>
      <c r="BCN190" s="58"/>
      <c r="BCO190" s="58"/>
      <c r="BCP190" s="58"/>
      <c r="BCQ190" s="58"/>
      <c r="BCR190" s="58"/>
      <c r="BCS190" s="58"/>
      <c r="BCT190" s="58"/>
      <c r="BCU190" s="58"/>
      <c r="BCV190" s="58"/>
      <c r="BCW190" s="58"/>
      <c r="BCX190" s="58"/>
      <c r="BCY190" s="58"/>
      <c r="BCZ190" s="58"/>
      <c r="BDA190" s="58"/>
      <c r="BDB190" s="58"/>
      <c r="BDC190" s="58"/>
      <c r="BDD190" s="58"/>
      <c r="BDE190" s="58"/>
      <c r="BDF190" s="58"/>
      <c r="BDG190" s="58"/>
      <c r="BDH190" s="58"/>
      <c r="BDI190" s="58"/>
      <c r="BDJ190" s="58"/>
      <c r="BDK190" s="58"/>
      <c r="BDL190" s="58"/>
      <c r="BDM190" s="58"/>
      <c r="BDN190" s="58"/>
      <c r="BDO190" s="58"/>
      <c r="BDP190" s="58"/>
      <c r="BDQ190" s="58"/>
      <c r="BDR190" s="58"/>
      <c r="BDS190" s="58"/>
      <c r="BDT190" s="58"/>
      <c r="BDU190" s="58"/>
      <c r="BDV190" s="58"/>
      <c r="BDW190" s="58"/>
      <c r="BDX190" s="58"/>
      <c r="BDY190" s="58"/>
      <c r="BDZ190" s="58"/>
      <c r="BEA190" s="58"/>
      <c r="BEB190" s="58"/>
      <c r="BEC190" s="58"/>
      <c r="BED190" s="58"/>
      <c r="BEE190" s="58"/>
      <c r="BEF190" s="58"/>
      <c r="BEG190" s="58"/>
      <c r="BEH190" s="58"/>
      <c r="BEI190" s="58"/>
      <c r="BEJ190" s="58"/>
      <c r="BEK190" s="58"/>
      <c r="BEL190" s="58"/>
      <c r="BEM190" s="58"/>
      <c r="BEN190" s="58"/>
      <c r="BEO190" s="58"/>
      <c r="BEP190" s="58"/>
      <c r="BEQ190" s="58"/>
      <c r="BER190" s="58"/>
      <c r="BES190" s="58"/>
      <c r="BET190" s="58"/>
      <c r="BEU190" s="58"/>
      <c r="BEV190" s="58"/>
      <c r="BEW190" s="58"/>
      <c r="BEX190" s="58"/>
      <c r="BEY190" s="58"/>
      <c r="BEZ190" s="58"/>
      <c r="BFA190" s="58"/>
      <c r="BFB190" s="58"/>
      <c r="BFC190" s="58"/>
      <c r="BFD190" s="58"/>
      <c r="BFE190" s="58"/>
      <c r="BFF190" s="58"/>
      <c r="BFG190" s="58"/>
      <c r="BFH190" s="58"/>
    </row>
    <row r="191" spans="1:1516" s="54" customFormat="1" ht="14.25" thickBot="1">
      <c r="A191" s="109"/>
      <c r="B191" s="313"/>
      <c r="C191" s="314"/>
      <c r="D191" s="314"/>
      <c r="E191" s="115"/>
      <c r="F191" s="121"/>
      <c r="G191" s="111"/>
      <c r="H191" s="115"/>
      <c r="I191" s="121"/>
      <c r="J191" s="109"/>
      <c r="K191" s="115"/>
      <c r="L191" s="121"/>
      <c r="M191" s="109"/>
      <c r="N191" s="115"/>
      <c r="O191" s="121"/>
      <c r="P191" s="110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DT191" s="58"/>
      <c r="DU191" s="58"/>
      <c r="DV191" s="58"/>
      <c r="DW191" s="58"/>
      <c r="DX191" s="58"/>
      <c r="DY191" s="58"/>
      <c r="DZ191" s="58"/>
      <c r="EA191" s="58"/>
      <c r="EB191" s="58"/>
      <c r="EC191" s="58"/>
      <c r="ED191" s="58"/>
      <c r="EE191" s="58"/>
      <c r="EF191" s="58"/>
      <c r="EG191" s="58"/>
      <c r="EH191" s="58"/>
      <c r="EI191" s="58"/>
      <c r="EJ191" s="58"/>
      <c r="EK191" s="58"/>
      <c r="EL191" s="58"/>
      <c r="EM191" s="58"/>
      <c r="EN191" s="58"/>
      <c r="EO191" s="58"/>
      <c r="EP191" s="58"/>
      <c r="EQ191" s="58"/>
      <c r="ER191" s="58"/>
      <c r="ES191" s="58"/>
      <c r="ET191" s="58"/>
      <c r="EU191" s="58"/>
      <c r="EV191" s="58"/>
      <c r="EW191" s="58"/>
      <c r="EX191" s="58"/>
      <c r="EY191" s="58"/>
      <c r="EZ191" s="58"/>
      <c r="FA191" s="58"/>
      <c r="FB191" s="58"/>
      <c r="FC191" s="58"/>
      <c r="FD191" s="58"/>
      <c r="FE191" s="58"/>
      <c r="FF191" s="58"/>
      <c r="FG191" s="58"/>
      <c r="FH191" s="58"/>
      <c r="FI191" s="58"/>
      <c r="FJ191" s="58"/>
      <c r="FK191" s="58"/>
      <c r="FL191" s="58"/>
      <c r="FM191" s="58"/>
      <c r="FN191" s="58"/>
      <c r="FO191" s="58"/>
      <c r="FP191" s="58"/>
      <c r="FQ191" s="58"/>
      <c r="FR191" s="58"/>
      <c r="FS191" s="58"/>
      <c r="FT191" s="58"/>
      <c r="FU191" s="58"/>
      <c r="FV191" s="58"/>
      <c r="FW191" s="58"/>
      <c r="FX191" s="58"/>
      <c r="FY191" s="58"/>
      <c r="FZ191" s="58"/>
      <c r="GA191" s="58"/>
      <c r="GB191" s="58"/>
      <c r="GC191" s="58"/>
      <c r="GD191" s="58"/>
      <c r="GE191" s="58"/>
      <c r="GF191" s="58"/>
      <c r="GG191" s="58"/>
      <c r="GH191" s="58"/>
      <c r="GI191" s="58"/>
      <c r="GJ191" s="58"/>
      <c r="GK191" s="58"/>
      <c r="GL191" s="58"/>
      <c r="GM191" s="58"/>
      <c r="GN191" s="58"/>
      <c r="GO191" s="58"/>
      <c r="GP191" s="58"/>
      <c r="GQ191" s="58"/>
      <c r="GR191" s="58"/>
      <c r="GS191" s="58"/>
      <c r="GT191" s="58"/>
      <c r="GU191" s="58"/>
      <c r="GV191" s="58"/>
      <c r="GW191" s="58"/>
      <c r="GX191" s="58"/>
      <c r="GY191" s="58"/>
      <c r="GZ191" s="58"/>
      <c r="HA191" s="58"/>
      <c r="HB191" s="58"/>
      <c r="HC191" s="58"/>
      <c r="HD191" s="58"/>
      <c r="HE191" s="58"/>
      <c r="HF191" s="58"/>
      <c r="HG191" s="58"/>
      <c r="HH191" s="58"/>
      <c r="HI191" s="58"/>
      <c r="HJ191" s="58"/>
      <c r="HK191" s="58"/>
      <c r="HL191" s="58"/>
      <c r="HM191" s="58"/>
      <c r="HN191" s="58"/>
      <c r="HO191" s="58"/>
      <c r="HP191" s="58"/>
      <c r="HQ191" s="58"/>
      <c r="HR191" s="58"/>
      <c r="HS191" s="58"/>
      <c r="HT191" s="58"/>
      <c r="HU191" s="58"/>
      <c r="HV191" s="58"/>
      <c r="HW191" s="58"/>
      <c r="HX191" s="58"/>
      <c r="HY191" s="58"/>
      <c r="HZ191" s="58"/>
      <c r="IA191" s="58"/>
      <c r="IB191" s="58"/>
      <c r="IC191" s="58"/>
      <c r="ID191" s="58"/>
      <c r="IE191" s="58"/>
      <c r="IF191" s="58"/>
      <c r="IG191" s="58"/>
      <c r="IH191" s="58"/>
      <c r="II191" s="58"/>
      <c r="IJ191" s="58"/>
      <c r="IK191" s="58"/>
      <c r="IL191" s="58"/>
      <c r="IM191" s="58"/>
      <c r="IN191" s="58"/>
      <c r="IO191" s="58"/>
      <c r="IP191" s="58"/>
      <c r="IQ191" s="58"/>
      <c r="IR191" s="58"/>
      <c r="IS191" s="58"/>
      <c r="IT191" s="58"/>
      <c r="IU191" s="58"/>
      <c r="IV191" s="58"/>
      <c r="IW191" s="58"/>
      <c r="IX191" s="58"/>
      <c r="IY191" s="58"/>
      <c r="IZ191" s="58"/>
      <c r="JA191" s="58"/>
      <c r="JB191" s="58"/>
      <c r="JC191" s="58"/>
      <c r="JD191" s="58"/>
      <c r="JE191" s="58"/>
      <c r="JF191" s="58"/>
      <c r="JG191" s="58"/>
      <c r="JH191" s="58"/>
      <c r="JI191" s="58"/>
      <c r="JJ191" s="58"/>
      <c r="JK191" s="58"/>
      <c r="JL191" s="58"/>
      <c r="JM191" s="58"/>
      <c r="JN191" s="58"/>
      <c r="JO191" s="58"/>
      <c r="JP191" s="58"/>
      <c r="JQ191" s="58"/>
      <c r="JR191" s="58"/>
      <c r="JS191" s="58"/>
      <c r="JT191" s="58"/>
      <c r="JU191" s="58"/>
      <c r="JV191" s="58"/>
      <c r="JW191" s="58"/>
      <c r="JX191" s="58"/>
      <c r="JY191" s="58"/>
      <c r="JZ191" s="58"/>
      <c r="KA191" s="58"/>
      <c r="KB191" s="58"/>
      <c r="KC191" s="58"/>
      <c r="KD191" s="58"/>
      <c r="KE191" s="58"/>
      <c r="KF191" s="58"/>
      <c r="KG191" s="58"/>
      <c r="KH191" s="58"/>
      <c r="KI191" s="58"/>
      <c r="KJ191" s="58"/>
      <c r="KK191" s="58"/>
      <c r="KL191" s="58"/>
      <c r="KM191" s="58"/>
      <c r="KN191" s="58"/>
      <c r="KO191" s="58"/>
      <c r="KP191" s="58"/>
      <c r="KQ191" s="58"/>
      <c r="KR191" s="58"/>
      <c r="KS191" s="58"/>
      <c r="KT191" s="58"/>
      <c r="KU191" s="58"/>
      <c r="KV191" s="58"/>
      <c r="KW191" s="58"/>
      <c r="KX191" s="58"/>
      <c r="KY191" s="58"/>
      <c r="KZ191" s="58"/>
      <c r="LA191" s="58"/>
      <c r="LB191" s="58"/>
      <c r="LC191" s="58"/>
      <c r="LD191" s="58"/>
      <c r="LE191" s="58"/>
      <c r="LF191" s="58"/>
      <c r="LG191" s="58"/>
      <c r="LH191" s="58"/>
      <c r="LI191" s="58"/>
      <c r="LJ191" s="58"/>
      <c r="LK191" s="58"/>
      <c r="LL191" s="58"/>
      <c r="LM191" s="58"/>
      <c r="LN191" s="58"/>
      <c r="LO191" s="58"/>
      <c r="LP191" s="58"/>
      <c r="LQ191" s="58"/>
      <c r="LR191" s="58"/>
      <c r="LS191" s="58"/>
      <c r="LT191" s="58"/>
      <c r="LU191" s="58"/>
      <c r="LV191" s="58"/>
      <c r="LW191" s="58"/>
      <c r="LX191" s="58"/>
      <c r="LY191" s="58"/>
      <c r="LZ191" s="58"/>
      <c r="MA191" s="58"/>
      <c r="MB191" s="58"/>
      <c r="MC191" s="58"/>
      <c r="MD191" s="58"/>
      <c r="ME191" s="58"/>
      <c r="MF191" s="58"/>
      <c r="MG191" s="58"/>
      <c r="MH191" s="58"/>
      <c r="MI191" s="58"/>
      <c r="MJ191" s="58"/>
      <c r="MK191" s="58"/>
      <c r="ML191" s="58"/>
      <c r="MM191" s="58"/>
      <c r="MN191" s="58"/>
      <c r="MO191" s="58"/>
      <c r="MP191" s="58"/>
      <c r="MQ191" s="58"/>
      <c r="MR191" s="58"/>
      <c r="MS191" s="58"/>
      <c r="MT191" s="58"/>
      <c r="MU191" s="58"/>
      <c r="MV191" s="58"/>
      <c r="MW191" s="58"/>
      <c r="MX191" s="58"/>
      <c r="MY191" s="58"/>
      <c r="MZ191" s="58"/>
      <c r="NA191" s="58"/>
      <c r="NB191" s="58"/>
      <c r="NC191" s="58"/>
      <c r="ND191" s="58"/>
      <c r="NE191" s="58"/>
      <c r="NF191" s="58"/>
      <c r="NG191" s="58"/>
      <c r="NH191" s="58"/>
      <c r="NI191" s="58"/>
      <c r="NJ191" s="58"/>
      <c r="NK191" s="58"/>
      <c r="NL191" s="58"/>
      <c r="NM191" s="58"/>
      <c r="NN191" s="58"/>
      <c r="NO191" s="58"/>
      <c r="NP191" s="58"/>
      <c r="NQ191" s="58"/>
      <c r="NR191" s="58"/>
      <c r="NS191" s="58"/>
      <c r="NT191" s="58"/>
      <c r="NU191" s="58"/>
      <c r="NV191" s="58"/>
      <c r="NW191" s="58"/>
      <c r="NX191" s="58"/>
      <c r="NY191" s="58"/>
      <c r="NZ191" s="58"/>
      <c r="OA191" s="58"/>
      <c r="OB191" s="58"/>
      <c r="OC191" s="58"/>
      <c r="OD191" s="58"/>
      <c r="OE191" s="58"/>
      <c r="OF191" s="58"/>
      <c r="OG191" s="58"/>
      <c r="OH191" s="58"/>
      <c r="OI191" s="58"/>
      <c r="OJ191" s="58"/>
      <c r="OK191" s="58"/>
      <c r="OL191" s="58"/>
      <c r="OM191" s="58"/>
      <c r="ON191" s="58"/>
      <c r="OO191" s="58"/>
      <c r="OP191" s="58"/>
      <c r="OQ191" s="58"/>
      <c r="OR191" s="58"/>
      <c r="OS191" s="58"/>
      <c r="OT191" s="58"/>
      <c r="OU191" s="58"/>
      <c r="OV191" s="58"/>
      <c r="OW191" s="58"/>
      <c r="OX191" s="58"/>
      <c r="OY191" s="58"/>
      <c r="OZ191" s="58"/>
      <c r="PA191" s="58"/>
      <c r="PB191" s="58"/>
      <c r="PC191" s="58"/>
      <c r="PD191" s="58"/>
      <c r="PE191" s="58"/>
      <c r="PF191" s="58"/>
      <c r="PG191" s="58"/>
      <c r="PH191" s="58"/>
      <c r="PI191" s="58"/>
      <c r="PJ191" s="58"/>
      <c r="PK191" s="58"/>
      <c r="PL191" s="58"/>
      <c r="PM191" s="58"/>
      <c r="PN191" s="58"/>
      <c r="PO191" s="58"/>
      <c r="PP191" s="58"/>
      <c r="PQ191" s="58"/>
      <c r="PR191" s="58"/>
      <c r="PS191" s="58"/>
      <c r="PT191" s="58"/>
      <c r="PU191" s="58"/>
      <c r="PV191" s="58"/>
      <c r="PW191" s="58"/>
      <c r="PX191" s="58"/>
      <c r="PY191" s="58"/>
      <c r="PZ191" s="58"/>
      <c r="QA191" s="58"/>
      <c r="QB191" s="58"/>
      <c r="QC191" s="58"/>
      <c r="QD191" s="58"/>
      <c r="QE191" s="58"/>
      <c r="QF191" s="58"/>
      <c r="QG191" s="58"/>
      <c r="QH191" s="58"/>
      <c r="QI191" s="58"/>
      <c r="QJ191" s="58"/>
      <c r="QK191" s="58"/>
      <c r="QL191" s="58"/>
      <c r="QM191" s="58"/>
      <c r="QN191" s="58"/>
      <c r="QO191" s="58"/>
      <c r="QP191" s="58"/>
      <c r="QQ191" s="58"/>
      <c r="QR191" s="58"/>
      <c r="QS191" s="58"/>
      <c r="QT191" s="58"/>
      <c r="QU191" s="58"/>
      <c r="QV191" s="58"/>
      <c r="QW191" s="58"/>
      <c r="QX191" s="58"/>
      <c r="QY191" s="58"/>
      <c r="QZ191" s="58"/>
      <c r="RA191" s="58"/>
      <c r="RB191" s="58"/>
      <c r="RC191" s="58"/>
      <c r="RD191" s="58"/>
      <c r="RE191" s="58"/>
      <c r="RF191" s="58"/>
      <c r="RG191" s="58"/>
      <c r="RH191" s="58"/>
      <c r="RI191" s="58"/>
      <c r="RJ191" s="58"/>
      <c r="RK191" s="58"/>
      <c r="RL191" s="58"/>
      <c r="RM191" s="58"/>
      <c r="RN191" s="58"/>
      <c r="RO191" s="58"/>
      <c r="RP191" s="58"/>
      <c r="RQ191" s="58"/>
      <c r="RR191" s="58"/>
      <c r="RS191" s="58"/>
      <c r="RT191" s="58"/>
      <c r="RU191" s="58"/>
      <c r="RV191" s="58"/>
      <c r="RW191" s="58"/>
      <c r="RX191" s="58"/>
      <c r="RY191" s="58"/>
      <c r="RZ191" s="58"/>
      <c r="SA191" s="58"/>
      <c r="SB191" s="58"/>
      <c r="SC191" s="58"/>
      <c r="SD191" s="58"/>
      <c r="SE191" s="58"/>
      <c r="SF191" s="58"/>
      <c r="SG191" s="58"/>
      <c r="SH191" s="58"/>
      <c r="SI191" s="58"/>
      <c r="SJ191" s="58"/>
      <c r="SK191" s="58"/>
      <c r="SL191" s="58"/>
      <c r="SM191" s="58"/>
      <c r="SN191" s="58"/>
      <c r="SO191" s="58"/>
      <c r="SP191" s="58"/>
      <c r="SQ191" s="58"/>
      <c r="SR191" s="58"/>
      <c r="SS191" s="58"/>
      <c r="ST191" s="58"/>
      <c r="SU191" s="58"/>
      <c r="SV191" s="58"/>
      <c r="SW191" s="58"/>
      <c r="SX191" s="58"/>
      <c r="SY191" s="58"/>
      <c r="SZ191" s="58"/>
      <c r="TA191" s="58"/>
      <c r="TB191" s="58"/>
      <c r="TC191" s="58"/>
      <c r="TD191" s="58"/>
      <c r="TE191" s="58"/>
      <c r="TF191" s="58"/>
      <c r="TG191" s="58"/>
      <c r="TH191" s="58"/>
      <c r="TI191" s="58"/>
      <c r="TJ191" s="58"/>
      <c r="TK191" s="58"/>
      <c r="TL191" s="58"/>
      <c r="TM191" s="58"/>
      <c r="TN191" s="58"/>
      <c r="TO191" s="58"/>
      <c r="TP191" s="58"/>
      <c r="TQ191" s="58"/>
      <c r="TR191" s="58"/>
      <c r="TS191" s="58"/>
      <c r="TT191" s="58"/>
      <c r="TU191" s="58"/>
      <c r="TV191" s="58"/>
      <c r="TW191" s="58"/>
      <c r="TX191" s="58"/>
      <c r="TY191" s="58"/>
      <c r="TZ191" s="58"/>
      <c r="UA191" s="58"/>
      <c r="UB191" s="58"/>
      <c r="UC191" s="58"/>
      <c r="UD191" s="58"/>
      <c r="UE191" s="58"/>
      <c r="UF191" s="58"/>
      <c r="UG191" s="58"/>
      <c r="UH191" s="58"/>
      <c r="UI191" s="58"/>
      <c r="UJ191" s="58"/>
      <c r="UK191" s="58"/>
      <c r="UL191" s="58"/>
      <c r="UM191" s="58"/>
      <c r="UN191" s="58"/>
      <c r="UO191" s="58"/>
      <c r="UP191" s="58"/>
      <c r="UQ191" s="58"/>
      <c r="UR191" s="58"/>
      <c r="US191" s="58"/>
      <c r="UT191" s="58"/>
      <c r="UU191" s="58"/>
      <c r="UV191" s="58"/>
      <c r="UW191" s="58"/>
      <c r="UX191" s="58"/>
      <c r="UY191" s="58"/>
      <c r="UZ191" s="58"/>
      <c r="VA191" s="58"/>
      <c r="VB191" s="58"/>
      <c r="VC191" s="58"/>
      <c r="VD191" s="58"/>
      <c r="VE191" s="58"/>
      <c r="VF191" s="58"/>
      <c r="VG191" s="58"/>
      <c r="VH191" s="58"/>
      <c r="VI191" s="58"/>
      <c r="VJ191" s="58"/>
      <c r="VK191" s="58"/>
      <c r="VL191" s="58"/>
      <c r="VM191" s="58"/>
      <c r="VN191" s="58"/>
      <c r="VO191" s="58"/>
      <c r="VP191" s="58"/>
      <c r="VQ191" s="58"/>
      <c r="VR191" s="58"/>
      <c r="VS191" s="58"/>
      <c r="VT191" s="58"/>
      <c r="VU191" s="58"/>
      <c r="VV191" s="58"/>
      <c r="VW191" s="58"/>
      <c r="VX191" s="58"/>
      <c r="VY191" s="58"/>
      <c r="VZ191" s="58"/>
      <c r="WA191" s="58"/>
      <c r="WB191" s="58"/>
      <c r="WC191" s="58"/>
      <c r="WD191" s="58"/>
      <c r="WE191" s="58"/>
      <c r="WF191" s="58"/>
      <c r="WG191" s="58"/>
      <c r="WH191" s="58"/>
      <c r="WI191" s="58"/>
      <c r="WJ191" s="58"/>
      <c r="WK191" s="58"/>
      <c r="WL191" s="58"/>
      <c r="WM191" s="58"/>
      <c r="WN191" s="58"/>
      <c r="WO191" s="58"/>
      <c r="WP191" s="58"/>
      <c r="WQ191" s="58"/>
      <c r="WR191" s="58"/>
      <c r="WS191" s="58"/>
      <c r="WT191" s="58"/>
      <c r="WU191" s="58"/>
      <c r="WV191" s="58"/>
      <c r="WW191" s="58"/>
      <c r="WX191" s="58"/>
      <c r="WY191" s="58"/>
      <c r="WZ191" s="58"/>
      <c r="XA191" s="58"/>
      <c r="XB191" s="58"/>
      <c r="XC191" s="58"/>
      <c r="XD191" s="58"/>
      <c r="XE191" s="58"/>
      <c r="XF191" s="58"/>
      <c r="XG191" s="58"/>
      <c r="XH191" s="58"/>
      <c r="XI191" s="58"/>
      <c r="XJ191" s="58"/>
      <c r="XK191" s="58"/>
      <c r="XL191" s="58"/>
      <c r="XM191" s="58"/>
      <c r="XN191" s="58"/>
      <c r="XO191" s="58"/>
      <c r="XP191" s="58"/>
      <c r="XQ191" s="58"/>
      <c r="XR191" s="58"/>
      <c r="XS191" s="58"/>
      <c r="XT191" s="58"/>
      <c r="XU191" s="58"/>
      <c r="XV191" s="58"/>
      <c r="XW191" s="58"/>
      <c r="XX191" s="58"/>
      <c r="XY191" s="58"/>
      <c r="XZ191" s="58"/>
      <c r="YA191" s="58"/>
      <c r="YB191" s="58"/>
      <c r="YC191" s="58"/>
      <c r="YD191" s="58"/>
      <c r="YE191" s="58"/>
      <c r="YF191" s="58"/>
      <c r="YG191" s="58"/>
      <c r="YH191" s="58"/>
      <c r="YI191" s="58"/>
      <c r="YJ191" s="58"/>
      <c r="YK191" s="58"/>
      <c r="YL191" s="58"/>
      <c r="YM191" s="58"/>
      <c r="YN191" s="58"/>
      <c r="YO191" s="58"/>
      <c r="YP191" s="58"/>
      <c r="YQ191" s="58"/>
      <c r="YR191" s="58"/>
      <c r="YS191" s="58"/>
      <c r="YT191" s="58"/>
      <c r="YU191" s="58"/>
      <c r="YV191" s="58"/>
      <c r="YW191" s="58"/>
      <c r="YX191" s="58"/>
      <c r="YY191" s="58"/>
      <c r="YZ191" s="58"/>
      <c r="ZA191" s="58"/>
      <c r="ZB191" s="58"/>
      <c r="ZC191" s="58"/>
      <c r="ZD191" s="58"/>
      <c r="ZE191" s="58"/>
      <c r="ZF191" s="58"/>
      <c r="ZG191" s="58"/>
      <c r="ZH191" s="58"/>
      <c r="ZI191" s="58"/>
      <c r="ZJ191" s="58"/>
      <c r="ZK191" s="58"/>
      <c r="ZL191" s="58"/>
      <c r="ZM191" s="58"/>
      <c r="ZN191" s="58"/>
      <c r="ZO191" s="58"/>
      <c r="ZP191" s="58"/>
      <c r="ZQ191" s="58"/>
      <c r="ZR191" s="58"/>
      <c r="ZS191" s="58"/>
      <c r="ZT191" s="58"/>
      <c r="ZU191" s="58"/>
      <c r="ZV191" s="58"/>
      <c r="ZW191" s="58"/>
      <c r="ZX191" s="58"/>
      <c r="ZY191" s="58"/>
      <c r="ZZ191" s="58"/>
      <c r="AAA191" s="58"/>
      <c r="AAB191" s="58"/>
      <c r="AAC191" s="58"/>
      <c r="AAD191" s="58"/>
      <c r="AAE191" s="58"/>
      <c r="AAF191" s="58"/>
      <c r="AAG191" s="58"/>
      <c r="AAH191" s="58"/>
      <c r="AAI191" s="58"/>
      <c r="AAJ191" s="58"/>
      <c r="AAK191" s="58"/>
      <c r="AAL191" s="58"/>
      <c r="AAM191" s="58"/>
      <c r="AAN191" s="58"/>
      <c r="AAO191" s="58"/>
      <c r="AAP191" s="58"/>
      <c r="AAQ191" s="58"/>
      <c r="AAR191" s="58"/>
      <c r="AAS191" s="58"/>
      <c r="AAT191" s="58"/>
      <c r="AAU191" s="58"/>
      <c r="AAV191" s="58"/>
      <c r="AAW191" s="58"/>
      <c r="AAX191" s="58"/>
      <c r="AAY191" s="58"/>
      <c r="AAZ191" s="58"/>
      <c r="ABA191" s="58"/>
      <c r="ABB191" s="58"/>
      <c r="ABC191" s="58"/>
      <c r="ABD191" s="58"/>
      <c r="ABE191" s="58"/>
      <c r="ABF191" s="58"/>
      <c r="ABG191" s="58"/>
      <c r="ABH191" s="58"/>
      <c r="ABI191" s="58"/>
      <c r="ABJ191" s="58"/>
      <c r="ABK191" s="58"/>
      <c r="ABL191" s="58"/>
      <c r="ABM191" s="58"/>
      <c r="ABN191" s="58"/>
      <c r="ABO191" s="58"/>
      <c r="ABP191" s="58"/>
      <c r="ABQ191" s="58"/>
      <c r="ABR191" s="58"/>
      <c r="ABS191" s="58"/>
      <c r="ABT191" s="58"/>
      <c r="ABU191" s="58"/>
      <c r="ABV191" s="58"/>
      <c r="ABW191" s="58"/>
      <c r="ABX191" s="58"/>
      <c r="ABY191" s="58"/>
      <c r="ABZ191" s="58"/>
      <c r="ACA191" s="58"/>
      <c r="ACB191" s="58"/>
      <c r="ACC191" s="58"/>
      <c r="ACD191" s="58"/>
      <c r="ACE191" s="58"/>
      <c r="ACF191" s="58"/>
      <c r="ACG191" s="58"/>
      <c r="ACH191" s="58"/>
      <c r="ACI191" s="58"/>
      <c r="ACJ191" s="58"/>
      <c r="ACK191" s="58"/>
      <c r="ACL191" s="58"/>
      <c r="ACM191" s="58"/>
      <c r="ACN191" s="58"/>
      <c r="ACO191" s="58"/>
      <c r="ACP191" s="58"/>
      <c r="ACQ191" s="58"/>
      <c r="ACR191" s="58"/>
      <c r="ACS191" s="58"/>
      <c r="ACT191" s="58"/>
      <c r="ACU191" s="58"/>
      <c r="ACV191" s="58"/>
      <c r="ACW191" s="58"/>
      <c r="ACX191" s="58"/>
      <c r="ACY191" s="58"/>
      <c r="ACZ191" s="58"/>
      <c r="ADA191" s="58"/>
      <c r="ADB191" s="58"/>
      <c r="ADC191" s="58"/>
      <c r="ADD191" s="58"/>
      <c r="ADE191" s="58"/>
      <c r="ADF191" s="58"/>
      <c r="ADG191" s="58"/>
      <c r="ADH191" s="58"/>
      <c r="ADI191" s="58"/>
      <c r="ADJ191" s="58"/>
      <c r="ADK191" s="58"/>
      <c r="ADL191" s="58"/>
      <c r="ADM191" s="58"/>
      <c r="ADN191" s="58"/>
      <c r="ADO191" s="58"/>
      <c r="ADP191" s="58"/>
      <c r="ADQ191" s="58"/>
      <c r="ADR191" s="58"/>
      <c r="ADS191" s="58"/>
      <c r="ADT191" s="58"/>
      <c r="ADU191" s="58"/>
      <c r="ADV191" s="58"/>
      <c r="ADW191" s="58"/>
      <c r="ADX191" s="58"/>
      <c r="ADY191" s="58"/>
      <c r="ADZ191" s="58"/>
      <c r="AEA191" s="58"/>
      <c r="AEB191" s="58"/>
      <c r="AEC191" s="58"/>
      <c r="AED191" s="58"/>
      <c r="AEE191" s="58"/>
      <c r="AEF191" s="58"/>
      <c r="AEG191" s="58"/>
      <c r="AEH191" s="58"/>
      <c r="AEI191" s="58"/>
      <c r="AEJ191" s="58"/>
      <c r="AEK191" s="58"/>
      <c r="AEL191" s="58"/>
      <c r="AEM191" s="58"/>
      <c r="AEN191" s="58"/>
      <c r="AEO191" s="58"/>
      <c r="AEP191" s="58"/>
      <c r="AEQ191" s="58"/>
      <c r="AER191" s="58"/>
      <c r="AES191" s="58"/>
      <c r="AET191" s="58"/>
      <c r="AEU191" s="58"/>
      <c r="AEV191" s="58"/>
      <c r="AEW191" s="58"/>
      <c r="AEX191" s="58"/>
      <c r="AEY191" s="58"/>
      <c r="AEZ191" s="58"/>
      <c r="AFA191" s="58"/>
      <c r="AFB191" s="58"/>
      <c r="AFC191" s="58"/>
      <c r="AFD191" s="58"/>
      <c r="AFE191" s="58"/>
      <c r="AFF191" s="58"/>
      <c r="AFG191" s="58"/>
      <c r="AFH191" s="58"/>
      <c r="AFI191" s="58"/>
      <c r="AFJ191" s="58"/>
      <c r="AFK191" s="58"/>
      <c r="AFL191" s="58"/>
      <c r="AFM191" s="58"/>
      <c r="AFN191" s="58"/>
      <c r="AFO191" s="58"/>
      <c r="AFP191" s="58"/>
      <c r="AFQ191" s="58"/>
      <c r="AFR191" s="58"/>
      <c r="AFS191" s="58"/>
      <c r="AFT191" s="58"/>
      <c r="AFU191" s="58"/>
      <c r="AFV191" s="58"/>
      <c r="AFW191" s="58"/>
      <c r="AFX191" s="58"/>
      <c r="AFY191" s="58"/>
      <c r="AFZ191" s="58"/>
      <c r="AGA191" s="58"/>
      <c r="AGB191" s="58"/>
      <c r="AGC191" s="58"/>
      <c r="AGD191" s="58"/>
      <c r="AGE191" s="58"/>
      <c r="AGF191" s="58"/>
      <c r="AGG191" s="58"/>
      <c r="AGH191" s="58"/>
      <c r="AGI191" s="58"/>
      <c r="AGJ191" s="58"/>
      <c r="AGK191" s="58"/>
      <c r="AGL191" s="58"/>
      <c r="AGM191" s="58"/>
      <c r="AGN191" s="58"/>
      <c r="AGO191" s="58"/>
      <c r="AGP191" s="58"/>
      <c r="AGQ191" s="58"/>
      <c r="AGR191" s="58"/>
      <c r="AGS191" s="58"/>
      <c r="AGT191" s="58"/>
      <c r="AGU191" s="58"/>
      <c r="AGV191" s="58"/>
      <c r="AGW191" s="58"/>
      <c r="AGX191" s="58"/>
      <c r="AGY191" s="58"/>
      <c r="AGZ191" s="58"/>
      <c r="AHA191" s="58"/>
      <c r="AHB191" s="58"/>
      <c r="AHC191" s="58"/>
      <c r="AHD191" s="58"/>
      <c r="AHE191" s="58"/>
      <c r="AHF191" s="58"/>
      <c r="AHG191" s="58"/>
      <c r="AHH191" s="58"/>
      <c r="AHI191" s="58"/>
      <c r="AHJ191" s="58"/>
      <c r="AHK191" s="58"/>
      <c r="AHL191" s="58"/>
      <c r="AHM191" s="58"/>
      <c r="AHN191" s="58"/>
      <c r="AHO191" s="58"/>
      <c r="AHP191" s="58"/>
      <c r="AHQ191" s="58"/>
      <c r="AHR191" s="58"/>
      <c r="AHS191" s="58"/>
      <c r="AHT191" s="58"/>
      <c r="AHU191" s="58"/>
      <c r="AHV191" s="58"/>
      <c r="AHW191" s="58"/>
      <c r="AHX191" s="58"/>
      <c r="AHY191" s="58"/>
      <c r="AHZ191" s="58"/>
      <c r="AIA191" s="58"/>
      <c r="AIB191" s="58"/>
      <c r="AIC191" s="58"/>
      <c r="AID191" s="58"/>
      <c r="AIE191" s="58"/>
      <c r="AIF191" s="58"/>
      <c r="AIG191" s="58"/>
      <c r="AIH191" s="58"/>
      <c r="AII191" s="58"/>
      <c r="AIJ191" s="58"/>
      <c r="AIK191" s="58"/>
      <c r="AIL191" s="58"/>
      <c r="AIM191" s="58"/>
      <c r="AIN191" s="58"/>
      <c r="AIO191" s="58"/>
      <c r="AIP191" s="58"/>
      <c r="AIQ191" s="58"/>
      <c r="AIR191" s="58"/>
      <c r="AIS191" s="58"/>
      <c r="AIT191" s="58"/>
      <c r="AIU191" s="58"/>
      <c r="AIV191" s="58"/>
      <c r="AIW191" s="58"/>
      <c r="AIX191" s="58"/>
      <c r="AIY191" s="58"/>
      <c r="AIZ191" s="58"/>
      <c r="AJA191" s="58"/>
      <c r="AJB191" s="58"/>
      <c r="AJC191" s="58"/>
      <c r="AJD191" s="58"/>
      <c r="AJE191" s="58"/>
      <c r="AJF191" s="58"/>
      <c r="AJG191" s="58"/>
      <c r="AJH191" s="58"/>
      <c r="AJI191" s="58"/>
      <c r="AJJ191" s="58"/>
      <c r="AJK191" s="58"/>
      <c r="AJL191" s="58"/>
      <c r="AJM191" s="58"/>
      <c r="AJN191" s="58"/>
      <c r="AJO191" s="58"/>
      <c r="AJP191" s="58"/>
      <c r="AJQ191" s="58"/>
      <c r="AJR191" s="58"/>
      <c r="AJS191" s="58"/>
      <c r="AJT191" s="58"/>
      <c r="AJU191" s="58"/>
      <c r="AJV191" s="58"/>
      <c r="AJW191" s="58"/>
      <c r="AJX191" s="58"/>
      <c r="AJY191" s="58"/>
      <c r="AJZ191" s="58"/>
      <c r="AKA191" s="58"/>
      <c r="AKB191" s="58"/>
      <c r="AKC191" s="58"/>
      <c r="AKD191" s="58"/>
      <c r="AKE191" s="58"/>
      <c r="AKF191" s="58"/>
      <c r="AKG191" s="58"/>
      <c r="AKH191" s="58"/>
      <c r="AKI191" s="58"/>
      <c r="AKJ191" s="58"/>
      <c r="AKK191" s="58"/>
      <c r="AKL191" s="58"/>
      <c r="AKM191" s="58"/>
      <c r="AKN191" s="58"/>
      <c r="AKO191" s="58"/>
      <c r="AKP191" s="58"/>
      <c r="AKQ191" s="58"/>
      <c r="AKR191" s="58"/>
      <c r="AKS191" s="58"/>
      <c r="AKT191" s="58"/>
      <c r="AKU191" s="58"/>
      <c r="AKV191" s="58"/>
      <c r="AKW191" s="58"/>
      <c r="AKX191" s="58"/>
      <c r="AKY191" s="58"/>
      <c r="AKZ191" s="58"/>
      <c r="ALA191" s="58"/>
      <c r="ALB191" s="58"/>
      <c r="ALC191" s="58"/>
      <c r="ALD191" s="58"/>
      <c r="ALE191" s="58"/>
      <c r="ALF191" s="58"/>
      <c r="ALG191" s="58"/>
      <c r="ALH191" s="58"/>
      <c r="ALI191" s="58"/>
      <c r="ALJ191" s="58"/>
      <c r="ALK191" s="58"/>
      <c r="ALL191" s="58"/>
      <c r="ALM191" s="58"/>
      <c r="ALN191" s="58"/>
      <c r="ALO191" s="58"/>
      <c r="ALP191" s="58"/>
      <c r="ALQ191" s="58"/>
      <c r="ALR191" s="58"/>
      <c r="ALS191" s="58"/>
      <c r="ALT191" s="58"/>
      <c r="ALU191" s="58"/>
      <c r="ALV191" s="58"/>
      <c r="ALW191" s="58"/>
      <c r="ALX191" s="58"/>
      <c r="ALY191" s="58"/>
      <c r="ALZ191" s="58"/>
      <c r="AMA191" s="58"/>
      <c r="AMB191" s="58"/>
      <c r="AMC191" s="58"/>
      <c r="AMD191" s="58"/>
      <c r="AME191" s="58"/>
      <c r="AMF191" s="58"/>
      <c r="AMG191" s="58"/>
      <c r="AMH191" s="58"/>
      <c r="AMI191" s="58"/>
      <c r="AMJ191" s="58"/>
      <c r="AMK191" s="58"/>
      <c r="AML191" s="58"/>
      <c r="AMM191" s="58"/>
      <c r="AMN191" s="58"/>
      <c r="AMO191" s="58"/>
      <c r="AMP191" s="58"/>
      <c r="AMQ191" s="58"/>
      <c r="AMR191" s="58"/>
      <c r="AMS191" s="58"/>
      <c r="AMT191" s="58"/>
      <c r="AMU191" s="58"/>
      <c r="AMV191" s="58"/>
      <c r="AMW191" s="58"/>
      <c r="AMX191" s="58"/>
      <c r="AMY191" s="58"/>
      <c r="AMZ191" s="58"/>
      <c r="ANA191" s="58"/>
      <c r="ANB191" s="58"/>
      <c r="ANC191" s="58"/>
      <c r="AND191" s="58"/>
      <c r="ANE191" s="58"/>
      <c r="ANF191" s="58"/>
      <c r="ANG191" s="58"/>
      <c r="ANH191" s="58"/>
      <c r="ANI191" s="58"/>
      <c r="ANJ191" s="58"/>
      <c r="ANK191" s="58"/>
      <c r="ANL191" s="58"/>
      <c r="ANM191" s="58"/>
      <c r="ANN191" s="58"/>
      <c r="ANO191" s="58"/>
      <c r="ANP191" s="58"/>
      <c r="ANQ191" s="58"/>
      <c r="ANR191" s="58"/>
      <c r="ANS191" s="58"/>
      <c r="ANT191" s="58"/>
      <c r="ANU191" s="58"/>
      <c r="ANV191" s="58"/>
      <c r="ANW191" s="58"/>
      <c r="ANX191" s="58"/>
      <c r="ANY191" s="58"/>
      <c r="ANZ191" s="58"/>
      <c r="AOA191" s="58"/>
      <c r="AOB191" s="58"/>
      <c r="AOC191" s="58"/>
      <c r="AOD191" s="58"/>
      <c r="AOE191" s="58"/>
      <c r="AOF191" s="58"/>
      <c r="AOG191" s="58"/>
      <c r="AOH191" s="58"/>
      <c r="AOI191" s="58"/>
      <c r="AOJ191" s="58"/>
      <c r="AOK191" s="58"/>
      <c r="AOL191" s="58"/>
      <c r="AOM191" s="58"/>
      <c r="AON191" s="58"/>
      <c r="AOO191" s="58"/>
      <c r="AOP191" s="58"/>
      <c r="AOQ191" s="58"/>
      <c r="AOR191" s="58"/>
      <c r="AOS191" s="58"/>
      <c r="AOT191" s="58"/>
      <c r="AOU191" s="58"/>
      <c r="AOV191" s="58"/>
      <c r="AOW191" s="58"/>
      <c r="AOX191" s="58"/>
      <c r="AOY191" s="58"/>
      <c r="AOZ191" s="58"/>
      <c r="APA191" s="58"/>
      <c r="APB191" s="58"/>
      <c r="APC191" s="58"/>
      <c r="APD191" s="58"/>
      <c r="APE191" s="58"/>
      <c r="APF191" s="58"/>
      <c r="APG191" s="58"/>
      <c r="APH191" s="58"/>
      <c r="API191" s="58"/>
      <c r="APJ191" s="58"/>
      <c r="APK191" s="58"/>
      <c r="APL191" s="58"/>
      <c r="APM191" s="58"/>
      <c r="APN191" s="58"/>
      <c r="APO191" s="58"/>
      <c r="APP191" s="58"/>
      <c r="APQ191" s="58"/>
      <c r="APR191" s="58"/>
      <c r="APS191" s="58"/>
      <c r="APT191" s="58"/>
      <c r="APU191" s="58"/>
      <c r="APV191" s="58"/>
      <c r="APW191" s="58"/>
      <c r="APX191" s="58"/>
      <c r="APY191" s="58"/>
      <c r="APZ191" s="58"/>
      <c r="AQA191" s="58"/>
      <c r="AQB191" s="58"/>
      <c r="AQC191" s="58"/>
      <c r="AQD191" s="58"/>
      <c r="AQE191" s="58"/>
      <c r="AQF191" s="58"/>
      <c r="AQG191" s="58"/>
      <c r="AQH191" s="58"/>
      <c r="AQI191" s="58"/>
      <c r="AQJ191" s="58"/>
      <c r="AQK191" s="58"/>
      <c r="AQL191" s="58"/>
      <c r="AQM191" s="58"/>
      <c r="AQN191" s="58"/>
      <c r="AQO191" s="58"/>
      <c r="AQP191" s="58"/>
      <c r="AQQ191" s="58"/>
      <c r="AQR191" s="58"/>
      <c r="AQS191" s="58"/>
      <c r="AQT191" s="58"/>
      <c r="AQU191" s="58"/>
      <c r="AQV191" s="58"/>
      <c r="AQW191" s="58"/>
      <c r="AQX191" s="58"/>
      <c r="AQY191" s="58"/>
      <c r="AQZ191" s="58"/>
      <c r="ARA191" s="58"/>
      <c r="ARB191" s="58"/>
      <c r="ARC191" s="58"/>
      <c r="ARD191" s="58"/>
      <c r="ARE191" s="58"/>
      <c r="ARF191" s="58"/>
      <c r="ARG191" s="58"/>
      <c r="ARH191" s="58"/>
      <c r="ARI191" s="58"/>
      <c r="ARJ191" s="58"/>
      <c r="ARK191" s="58"/>
      <c r="ARL191" s="58"/>
      <c r="ARM191" s="58"/>
      <c r="ARN191" s="58"/>
      <c r="ARO191" s="58"/>
      <c r="ARP191" s="58"/>
      <c r="ARQ191" s="58"/>
      <c r="ARR191" s="58"/>
      <c r="ARS191" s="58"/>
      <c r="ART191" s="58"/>
      <c r="ARU191" s="58"/>
      <c r="ARV191" s="58"/>
      <c r="ARW191" s="58"/>
      <c r="ARX191" s="58"/>
      <c r="ARY191" s="58"/>
      <c r="ARZ191" s="58"/>
      <c r="ASA191" s="58"/>
      <c r="ASB191" s="58"/>
      <c r="ASC191" s="58"/>
      <c r="ASD191" s="58"/>
      <c r="ASE191" s="58"/>
      <c r="ASF191" s="58"/>
      <c r="ASG191" s="58"/>
      <c r="ASH191" s="58"/>
      <c r="ASI191" s="58"/>
      <c r="ASJ191" s="58"/>
      <c r="ASK191" s="58"/>
      <c r="ASL191" s="58"/>
      <c r="ASM191" s="58"/>
      <c r="ASN191" s="58"/>
      <c r="ASO191" s="58"/>
      <c r="ASP191" s="58"/>
      <c r="ASQ191" s="58"/>
      <c r="ASR191" s="58"/>
      <c r="ASS191" s="58"/>
      <c r="AST191" s="58"/>
      <c r="ASU191" s="58"/>
      <c r="ASV191" s="58"/>
      <c r="ASW191" s="58"/>
      <c r="ASX191" s="58"/>
      <c r="ASY191" s="58"/>
      <c r="ASZ191" s="58"/>
      <c r="ATA191" s="58"/>
      <c r="ATB191" s="58"/>
      <c r="ATC191" s="58"/>
      <c r="ATD191" s="58"/>
      <c r="ATE191" s="58"/>
      <c r="ATF191" s="58"/>
      <c r="ATG191" s="58"/>
      <c r="ATH191" s="58"/>
      <c r="ATI191" s="58"/>
      <c r="ATJ191" s="58"/>
      <c r="ATK191" s="58"/>
      <c r="ATL191" s="58"/>
      <c r="ATM191" s="58"/>
      <c r="ATN191" s="58"/>
      <c r="ATO191" s="58"/>
      <c r="ATP191" s="58"/>
      <c r="ATQ191" s="58"/>
      <c r="ATR191" s="58"/>
      <c r="ATS191" s="58"/>
      <c r="ATT191" s="58"/>
      <c r="ATU191" s="58"/>
      <c r="ATV191" s="58"/>
      <c r="ATW191" s="58"/>
      <c r="ATX191" s="58"/>
      <c r="ATY191" s="58"/>
      <c r="ATZ191" s="58"/>
      <c r="AUA191" s="58"/>
      <c r="AUB191" s="58"/>
      <c r="AUC191" s="58"/>
      <c r="AUD191" s="58"/>
      <c r="AUE191" s="58"/>
      <c r="AUF191" s="58"/>
      <c r="AUG191" s="58"/>
      <c r="AUH191" s="58"/>
      <c r="AUI191" s="58"/>
      <c r="AUJ191" s="58"/>
      <c r="AUK191" s="58"/>
      <c r="AUL191" s="58"/>
      <c r="AUM191" s="58"/>
      <c r="AUN191" s="58"/>
      <c r="AUO191" s="58"/>
      <c r="AUP191" s="58"/>
      <c r="AUQ191" s="58"/>
      <c r="AUR191" s="58"/>
      <c r="AUS191" s="58"/>
      <c r="AUT191" s="58"/>
      <c r="AUU191" s="58"/>
      <c r="AUV191" s="58"/>
      <c r="AUW191" s="58"/>
      <c r="AUX191" s="58"/>
      <c r="AUY191" s="58"/>
      <c r="AUZ191" s="58"/>
      <c r="AVA191" s="58"/>
      <c r="AVB191" s="58"/>
      <c r="AVC191" s="58"/>
      <c r="AVD191" s="58"/>
      <c r="AVE191" s="58"/>
      <c r="AVF191" s="58"/>
      <c r="AVG191" s="58"/>
      <c r="AVH191" s="58"/>
      <c r="AVI191" s="58"/>
      <c r="AVJ191" s="58"/>
      <c r="AVK191" s="58"/>
      <c r="AVL191" s="58"/>
      <c r="AVM191" s="58"/>
      <c r="AVN191" s="58"/>
      <c r="AVO191" s="58"/>
      <c r="AVP191" s="58"/>
      <c r="AVQ191" s="58"/>
      <c r="AVR191" s="58"/>
      <c r="AVS191" s="58"/>
      <c r="AVT191" s="58"/>
      <c r="AVU191" s="58"/>
      <c r="AVV191" s="58"/>
      <c r="AVW191" s="58"/>
      <c r="AVX191" s="58"/>
      <c r="AVY191" s="58"/>
      <c r="AVZ191" s="58"/>
      <c r="AWA191" s="58"/>
      <c r="AWB191" s="58"/>
      <c r="AWC191" s="58"/>
      <c r="AWD191" s="58"/>
      <c r="AWE191" s="58"/>
      <c r="AWF191" s="58"/>
      <c r="AWG191" s="58"/>
      <c r="AWH191" s="58"/>
      <c r="AWI191" s="58"/>
      <c r="AWJ191" s="58"/>
      <c r="AWK191" s="58"/>
      <c r="AWL191" s="58"/>
      <c r="AWM191" s="58"/>
      <c r="AWN191" s="58"/>
      <c r="AWO191" s="58"/>
      <c r="AWP191" s="58"/>
      <c r="AWQ191" s="58"/>
      <c r="AWR191" s="58"/>
      <c r="AWS191" s="58"/>
      <c r="AWT191" s="58"/>
      <c r="AWU191" s="58"/>
      <c r="AWV191" s="58"/>
      <c r="AWW191" s="58"/>
      <c r="AWX191" s="58"/>
      <c r="AWY191" s="58"/>
      <c r="AWZ191" s="58"/>
      <c r="AXA191" s="58"/>
      <c r="AXB191" s="58"/>
      <c r="AXC191" s="58"/>
      <c r="AXD191" s="58"/>
      <c r="AXE191" s="58"/>
      <c r="AXF191" s="58"/>
      <c r="AXG191" s="58"/>
      <c r="AXH191" s="58"/>
      <c r="AXI191" s="58"/>
      <c r="AXJ191" s="58"/>
      <c r="AXK191" s="58"/>
      <c r="AXL191" s="58"/>
      <c r="AXM191" s="58"/>
      <c r="AXN191" s="58"/>
      <c r="AXO191" s="58"/>
      <c r="AXP191" s="58"/>
      <c r="AXQ191" s="58"/>
      <c r="AXR191" s="58"/>
      <c r="AXS191" s="58"/>
      <c r="AXT191" s="58"/>
      <c r="AXU191" s="58"/>
      <c r="AXV191" s="58"/>
      <c r="AXW191" s="58"/>
      <c r="AXX191" s="58"/>
      <c r="AXY191" s="58"/>
      <c r="AXZ191" s="58"/>
      <c r="AYA191" s="58"/>
      <c r="AYB191" s="58"/>
      <c r="AYC191" s="58"/>
      <c r="AYD191" s="58"/>
      <c r="AYE191" s="58"/>
      <c r="AYF191" s="58"/>
      <c r="AYG191" s="58"/>
      <c r="AYH191" s="58"/>
      <c r="AYI191" s="58"/>
      <c r="AYJ191" s="58"/>
      <c r="AYK191" s="58"/>
      <c r="AYL191" s="58"/>
      <c r="AYM191" s="58"/>
      <c r="AYN191" s="58"/>
      <c r="AYO191" s="58"/>
      <c r="AYP191" s="58"/>
      <c r="AYQ191" s="58"/>
      <c r="AYR191" s="58"/>
      <c r="AYS191" s="58"/>
      <c r="AYT191" s="58"/>
      <c r="AYU191" s="58"/>
      <c r="AYV191" s="58"/>
      <c r="AYW191" s="58"/>
      <c r="AYX191" s="58"/>
      <c r="AYY191" s="58"/>
      <c r="AYZ191" s="58"/>
      <c r="AZA191" s="58"/>
      <c r="AZB191" s="58"/>
      <c r="AZC191" s="58"/>
      <c r="AZD191" s="58"/>
      <c r="AZE191" s="58"/>
      <c r="AZF191" s="58"/>
      <c r="AZG191" s="58"/>
      <c r="AZH191" s="58"/>
      <c r="AZI191" s="58"/>
      <c r="AZJ191" s="58"/>
      <c r="AZK191" s="58"/>
      <c r="AZL191" s="58"/>
      <c r="AZM191" s="58"/>
      <c r="AZN191" s="58"/>
      <c r="AZO191" s="58"/>
      <c r="AZP191" s="58"/>
      <c r="AZQ191" s="58"/>
      <c r="AZR191" s="58"/>
      <c r="AZS191" s="58"/>
      <c r="AZT191" s="58"/>
      <c r="AZU191" s="58"/>
      <c r="AZV191" s="58"/>
      <c r="AZW191" s="58"/>
      <c r="AZX191" s="58"/>
      <c r="AZY191" s="58"/>
      <c r="AZZ191" s="58"/>
      <c r="BAA191" s="58"/>
      <c r="BAB191" s="58"/>
      <c r="BAC191" s="58"/>
      <c r="BAD191" s="58"/>
      <c r="BAE191" s="58"/>
      <c r="BAF191" s="58"/>
      <c r="BAG191" s="58"/>
      <c r="BAH191" s="58"/>
      <c r="BAI191" s="58"/>
      <c r="BAJ191" s="58"/>
      <c r="BAK191" s="58"/>
      <c r="BAL191" s="58"/>
      <c r="BAM191" s="58"/>
      <c r="BAN191" s="58"/>
      <c r="BAO191" s="58"/>
      <c r="BAP191" s="58"/>
      <c r="BAQ191" s="58"/>
      <c r="BAR191" s="58"/>
      <c r="BAS191" s="58"/>
      <c r="BAT191" s="58"/>
      <c r="BAU191" s="58"/>
      <c r="BAV191" s="58"/>
      <c r="BAW191" s="58"/>
      <c r="BAX191" s="58"/>
      <c r="BAY191" s="58"/>
      <c r="BAZ191" s="58"/>
      <c r="BBA191" s="58"/>
      <c r="BBB191" s="58"/>
      <c r="BBC191" s="58"/>
      <c r="BBD191" s="58"/>
      <c r="BBE191" s="58"/>
      <c r="BBF191" s="58"/>
      <c r="BBG191" s="58"/>
      <c r="BBH191" s="58"/>
      <c r="BBI191" s="58"/>
      <c r="BBJ191" s="58"/>
      <c r="BBK191" s="58"/>
      <c r="BBL191" s="58"/>
      <c r="BBM191" s="58"/>
      <c r="BBN191" s="58"/>
      <c r="BBO191" s="58"/>
      <c r="BBP191" s="58"/>
      <c r="BBQ191" s="58"/>
      <c r="BBR191" s="58"/>
      <c r="BBS191" s="58"/>
      <c r="BBT191" s="58"/>
      <c r="BBU191" s="58"/>
      <c r="BBV191" s="58"/>
      <c r="BBW191" s="58"/>
      <c r="BBX191" s="58"/>
      <c r="BBY191" s="58"/>
      <c r="BBZ191" s="58"/>
      <c r="BCA191" s="58"/>
      <c r="BCB191" s="58"/>
      <c r="BCC191" s="58"/>
      <c r="BCD191" s="58"/>
      <c r="BCE191" s="58"/>
      <c r="BCF191" s="58"/>
      <c r="BCG191" s="58"/>
      <c r="BCH191" s="58"/>
      <c r="BCI191" s="58"/>
      <c r="BCJ191" s="58"/>
      <c r="BCK191" s="58"/>
      <c r="BCL191" s="58"/>
      <c r="BCM191" s="58"/>
      <c r="BCN191" s="58"/>
      <c r="BCO191" s="58"/>
      <c r="BCP191" s="58"/>
      <c r="BCQ191" s="58"/>
      <c r="BCR191" s="58"/>
      <c r="BCS191" s="58"/>
      <c r="BCT191" s="58"/>
      <c r="BCU191" s="58"/>
      <c r="BCV191" s="58"/>
      <c r="BCW191" s="58"/>
      <c r="BCX191" s="58"/>
      <c r="BCY191" s="58"/>
      <c r="BCZ191" s="58"/>
      <c r="BDA191" s="58"/>
      <c r="BDB191" s="58"/>
      <c r="BDC191" s="58"/>
      <c r="BDD191" s="58"/>
      <c r="BDE191" s="58"/>
      <c r="BDF191" s="58"/>
      <c r="BDG191" s="58"/>
      <c r="BDH191" s="58"/>
      <c r="BDI191" s="58"/>
      <c r="BDJ191" s="58"/>
      <c r="BDK191" s="58"/>
      <c r="BDL191" s="58"/>
      <c r="BDM191" s="58"/>
      <c r="BDN191" s="58"/>
      <c r="BDO191" s="58"/>
      <c r="BDP191" s="58"/>
      <c r="BDQ191" s="58"/>
      <c r="BDR191" s="58"/>
      <c r="BDS191" s="58"/>
      <c r="BDT191" s="58"/>
      <c r="BDU191" s="58"/>
      <c r="BDV191" s="58"/>
      <c r="BDW191" s="58"/>
      <c r="BDX191" s="58"/>
      <c r="BDY191" s="58"/>
      <c r="BDZ191" s="58"/>
      <c r="BEA191" s="58"/>
      <c r="BEB191" s="58"/>
      <c r="BEC191" s="58"/>
      <c r="BED191" s="58"/>
      <c r="BEE191" s="58"/>
      <c r="BEF191" s="58"/>
      <c r="BEG191" s="58"/>
      <c r="BEH191" s="58"/>
      <c r="BEI191" s="58"/>
      <c r="BEJ191" s="58"/>
      <c r="BEK191" s="58"/>
      <c r="BEL191" s="58"/>
      <c r="BEM191" s="58"/>
      <c r="BEN191" s="58"/>
      <c r="BEO191" s="58"/>
      <c r="BEP191" s="58"/>
      <c r="BEQ191" s="58"/>
      <c r="BER191" s="58"/>
      <c r="BES191" s="58"/>
      <c r="BET191" s="58"/>
      <c r="BEU191" s="58"/>
      <c r="BEV191" s="58"/>
      <c r="BEW191" s="58"/>
      <c r="BEX191" s="58"/>
      <c r="BEY191" s="58"/>
      <c r="BEZ191" s="58"/>
      <c r="BFA191" s="58"/>
      <c r="BFB191" s="58"/>
      <c r="BFC191" s="58"/>
      <c r="BFD191" s="58"/>
      <c r="BFE191" s="58"/>
      <c r="BFF191" s="58"/>
      <c r="BFG191" s="58"/>
      <c r="BFH191" s="58"/>
    </row>
    <row r="192" spans="1:1516" s="56" customFormat="1" ht="17.25" thickBot="1">
      <c r="A192" s="343" t="s">
        <v>82</v>
      </c>
      <c r="B192" s="344"/>
      <c r="C192" s="344"/>
      <c r="D192" s="344"/>
      <c r="E192" s="341" t="str">
        <f>IF(E190&lt;0,-E190,"n/a")</f>
        <v>n/a</v>
      </c>
      <c r="F192" s="342"/>
      <c r="G192" s="127"/>
      <c r="H192" s="341" t="str">
        <f>IF(E190+H190&lt;0,-(E190+H190),"n/a")</f>
        <v>n/a</v>
      </c>
      <c r="I192" s="342"/>
      <c r="J192" s="109"/>
      <c r="K192" s="341" t="str">
        <f>IF(E190+H190+K190&lt;0,-(E190+H190+K190),"n/a")</f>
        <v>n/a</v>
      </c>
      <c r="L192" s="342"/>
      <c r="M192" s="109"/>
      <c r="N192" s="341" t="str">
        <f>IF(E190+H190+K190+N190&lt;0,-(E190+H190+K190+N190),"n/a")</f>
        <v>n/a</v>
      </c>
      <c r="O192" s="342"/>
      <c r="P192" s="110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DT192" s="58"/>
      <c r="DU192" s="58"/>
      <c r="DV192" s="58"/>
      <c r="DW192" s="58"/>
      <c r="DX192" s="58"/>
      <c r="DY192" s="58"/>
      <c r="DZ192" s="58"/>
      <c r="EA192" s="58"/>
      <c r="EB192" s="58"/>
      <c r="EC192" s="58"/>
      <c r="ED192" s="58"/>
      <c r="EE192" s="58"/>
      <c r="EF192" s="58"/>
      <c r="EG192" s="58"/>
      <c r="EH192" s="58"/>
      <c r="EI192" s="58"/>
      <c r="EJ192" s="58"/>
      <c r="EK192" s="58"/>
      <c r="EL192" s="58"/>
      <c r="EM192" s="58"/>
      <c r="EN192" s="58"/>
      <c r="EO192" s="58"/>
      <c r="EP192" s="58"/>
      <c r="EQ192" s="58"/>
      <c r="ER192" s="58"/>
      <c r="ES192" s="58"/>
      <c r="ET192" s="58"/>
      <c r="EU192" s="58"/>
      <c r="EV192" s="58"/>
      <c r="EW192" s="58"/>
      <c r="EX192" s="58"/>
      <c r="EY192" s="58"/>
      <c r="EZ192" s="58"/>
      <c r="FA192" s="58"/>
      <c r="FB192" s="58"/>
      <c r="FC192" s="58"/>
      <c r="FD192" s="58"/>
      <c r="FE192" s="58"/>
      <c r="FF192" s="58"/>
      <c r="FG192" s="58"/>
      <c r="FH192" s="58"/>
      <c r="FI192" s="58"/>
      <c r="FJ192" s="58"/>
      <c r="FK192" s="58"/>
      <c r="FL192" s="58"/>
      <c r="FM192" s="58"/>
      <c r="FN192" s="58"/>
      <c r="FO192" s="58"/>
      <c r="FP192" s="58"/>
      <c r="FQ192" s="58"/>
      <c r="FR192" s="58"/>
      <c r="FS192" s="58"/>
      <c r="FT192" s="58"/>
      <c r="FU192" s="58"/>
      <c r="FV192" s="58"/>
      <c r="FW192" s="58"/>
      <c r="FX192" s="58"/>
      <c r="FY192" s="58"/>
      <c r="FZ192" s="58"/>
      <c r="GA192" s="58"/>
      <c r="GB192" s="58"/>
      <c r="GC192" s="58"/>
      <c r="GD192" s="58"/>
      <c r="GE192" s="58"/>
      <c r="GF192" s="58"/>
      <c r="GG192" s="58"/>
      <c r="GH192" s="58"/>
      <c r="GI192" s="58"/>
      <c r="GJ192" s="58"/>
      <c r="GK192" s="58"/>
      <c r="GL192" s="58"/>
      <c r="GM192" s="58"/>
      <c r="GN192" s="58"/>
      <c r="GO192" s="58"/>
      <c r="GP192" s="58"/>
      <c r="GQ192" s="58"/>
      <c r="GR192" s="58"/>
      <c r="GS192" s="58"/>
      <c r="GT192" s="58"/>
      <c r="GU192" s="58"/>
      <c r="GV192" s="58"/>
      <c r="GW192" s="58"/>
      <c r="GX192" s="58"/>
      <c r="GY192" s="58"/>
      <c r="GZ192" s="58"/>
      <c r="HA192" s="58"/>
      <c r="HB192" s="58"/>
      <c r="HC192" s="58"/>
      <c r="HD192" s="58"/>
      <c r="HE192" s="58"/>
      <c r="HF192" s="58"/>
      <c r="HG192" s="58"/>
      <c r="HH192" s="58"/>
      <c r="HI192" s="58"/>
      <c r="HJ192" s="58"/>
      <c r="HK192" s="58"/>
      <c r="HL192" s="58"/>
      <c r="HM192" s="58"/>
      <c r="HN192" s="58"/>
      <c r="HO192" s="58"/>
      <c r="HP192" s="58"/>
      <c r="HQ192" s="58"/>
      <c r="HR192" s="58"/>
      <c r="HS192" s="58"/>
      <c r="HT192" s="58"/>
      <c r="HU192" s="58"/>
      <c r="HV192" s="58"/>
      <c r="HW192" s="58"/>
      <c r="HX192" s="58"/>
      <c r="HY192" s="58"/>
      <c r="HZ192" s="58"/>
      <c r="IA192" s="58"/>
      <c r="IB192" s="58"/>
      <c r="IC192" s="58"/>
      <c r="ID192" s="58"/>
      <c r="IE192" s="58"/>
      <c r="IF192" s="58"/>
      <c r="IG192" s="58"/>
      <c r="IH192" s="58"/>
      <c r="II192" s="58"/>
      <c r="IJ192" s="58"/>
      <c r="IK192" s="58"/>
      <c r="IL192" s="58"/>
      <c r="IM192" s="58"/>
      <c r="IN192" s="58"/>
      <c r="IO192" s="58"/>
      <c r="IP192" s="58"/>
      <c r="IQ192" s="58"/>
      <c r="IR192" s="58"/>
      <c r="IS192" s="58"/>
      <c r="IT192" s="58"/>
      <c r="IU192" s="58"/>
      <c r="IV192" s="58"/>
      <c r="IW192" s="58"/>
      <c r="IX192" s="58"/>
      <c r="IY192" s="58"/>
      <c r="IZ192" s="58"/>
      <c r="JA192" s="58"/>
      <c r="JB192" s="58"/>
      <c r="JC192" s="58"/>
      <c r="JD192" s="58"/>
      <c r="JE192" s="58"/>
      <c r="JF192" s="58"/>
      <c r="JG192" s="58"/>
      <c r="JH192" s="58"/>
      <c r="JI192" s="58"/>
      <c r="JJ192" s="58"/>
      <c r="JK192" s="58"/>
      <c r="JL192" s="58"/>
      <c r="JM192" s="58"/>
      <c r="JN192" s="58"/>
      <c r="JO192" s="58"/>
      <c r="JP192" s="58"/>
      <c r="JQ192" s="58"/>
      <c r="JR192" s="58"/>
      <c r="JS192" s="58"/>
      <c r="JT192" s="58"/>
      <c r="JU192" s="58"/>
      <c r="JV192" s="58"/>
      <c r="JW192" s="58"/>
      <c r="JX192" s="58"/>
      <c r="JY192" s="58"/>
      <c r="JZ192" s="58"/>
      <c r="KA192" s="58"/>
      <c r="KB192" s="58"/>
      <c r="KC192" s="58"/>
      <c r="KD192" s="58"/>
      <c r="KE192" s="58"/>
      <c r="KF192" s="58"/>
      <c r="KG192" s="58"/>
      <c r="KH192" s="58"/>
      <c r="KI192" s="58"/>
      <c r="KJ192" s="58"/>
      <c r="KK192" s="58"/>
      <c r="KL192" s="58"/>
      <c r="KM192" s="58"/>
      <c r="KN192" s="58"/>
      <c r="KO192" s="58"/>
      <c r="KP192" s="58"/>
      <c r="KQ192" s="58"/>
      <c r="KR192" s="58"/>
      <c r="KS192" s="58"/>
      <c r="KT192" s="58"/>
      <c r="KU192" s="58"/>
      <c r="KV192" s="58"/>
      <c r="KW192" s="58"/>
      <c r="KX192" s="58"/>
      <c r="KY192" s="58"/>
      <c r="KZ192" s="58"/>
      <c r="LA192" s="58"/>
      <c r="LB192" s="58"/>
      <c r="LC192" s="58"/>
      <c r="LD192" s="58"/>
      <c r="LE192" s="58"/>
      <c r="LF192" s="58"/>
      <c r="LG192" s="58"/>
      <c r="LH192" s="58"/>
      <c r="LI192" s="58"/>
      <c r="LJ192" s="58"/>
      <c r="LK192" s="58"/>
      <c r="LL192" s="58"/>
      <c r="LM192" s="58"/>
      <c r="LN192" s="58"/>
      <c r="LO192" s="58"/>
      <c r="LP192" s="58"/>
      <c r="LQ192" s="58"/>
      <c r="LR192" s="58"/>
      <c r="LS192" s="58"/>
      <c r="LT192" s="58"/>
      <c r="LU192" s="58"/>
      <c r="LV192" s="58"/>
      <c r="LW192" s="58"/>
      <c r="LX192" s="58"/>
      <c r="LY192" s="58"/>
      <c r="LZ192" s="58"/>
      <c r="MA192" s="58"/>
      <c r="MB192" s="58"/>
      <c r="MC192" s="58"/>
      <c r="MD192" s="58"/>
      <c r="ME192" s="58"/>
      <c r="MF192" s="58"/>
      <c r="MG192" s="58"/>
      <c r="MH192" s="58"/>
      <c r="MI192" s="58"/>
      <c r="MJ192" s="58"/>
      <c r="MK192" s="58"/>
      <c r="ML192" s="58"/>
      <c r="MM192" s="58"/>
      <c r="MN192" s="58"/>
      <c r="MO192" s="58"/>
      <c r="MP192" s="58"/>
      <c r="MQ192" s="58"/>
      <c r="MR192" s="58"/>
      <c r="MS192" s="58"/>
      <c r="MT192" s="58"/>
      <c r="MU192" s="58"/>
      <c r="MV192" s="58"/>
      <c r="MW192" s="58"/>
      <c r="MX192" s="58"/>
      <c r="MY192" s="58"/>
      <c r="MZ192" s="58"/>
      <c r="NA192" s="58"/>
      <c r="NB192" s="58"/>
      <c r="NC192" s="58"/>
      <c r="ND192" s="58"/>
      <c r="NE192" s="58"/>
      <c r="NF192" s="58"/>
      <c r="NG192" s="58"/>
      <c r="NH192" s="58"/>
      <c r="NI192" s="58"/>
      <c r="NJ192" s="58"/>
      <c r="NK192" s="58"/>
      <c r="NL192" s="58"/>
      <c r="NM192" s="58"/>
      <c r="NN192" s="58"/>
      <c r="NO192" s="58"/>
      <c r="NP192" s="58"/>
      <c r="NQ192" s="58"/>
      <c r="NR192" s="58"/>
      <c r="NS192" s="58"/>
      <c r="NT192" s="58"/>
      <c r="NU192" s="58"/>
      <c r="NV192" s="58"/>
      <c r="NW192" s="58"/>
      <c r="NX192" s="58"/>
      <c r="NY192" s="58"/>
      <c r="NZ192" s="58"/>
      <c r="OA192" s="58"/>
      <c r="OB192" s="58"/>
      <c r="OC192" s="58"/>
      <c r="OD192" s="58"/>
      <c r="OE192" s="58"/>
      <c r="OF192" s="58"/>
      <c r="OG192" s="58"/>
      <c r="OH192" s="58"/>
      <c r="OI192" s="58"/>
      <c r="OJ192" s="58"/>
      <c r="OK192" s="58"/>
      <c r="OL192" s="58"/>
      <c r="OM192" s="58"/>
      <c r="ON192" s="58"/>
      <c r="OO192" s="58"/>
      <c r="OP192" s="58"/>
      <c r="OQ192" s="58"/>
      <c r="OR192" s="58"/>
      <c r="OS192" s="58"/>
      <c r="OT192" s="58"/>
      <c r="OU192" s="58"/>
      <c r="OV192" s="58"/>
      <c r="OW192" s="58"/>
      <c r="OX192" s="58"/>
      <c r="OY192" s="58"/>
      <c r="OZ192" s="58"/>
      <c r="PA192" s="58"/>
      <c r="PB192" s="58"/>
      <c r="PC192" s="58"/>
      <c r="PD192" s="58"/>
      <c r="PE192" s="58"/>
      <c r="PF192" s="58"/>
      <c r="PG192" s="58"/>
      <c r="PH192" s="58"/>
      <c r="PI192" s="58"/>
      <c r="PJ192" s="58"/>
      <c r="PK192" s="58"/>
      <c r="PL192" s="58"/>
      <c r="PM192" s="58"/>
      <c r="PN192" s="58"/>
      <c r="PO192" s="58"/>
      <c r="PP192" s="58"/>
      <c r="PQ192" s="58"/>
      <c r="PR192" s="58"/>
      <c r="PS192" s="58"/>
      <c r="PT192" s="58"/>
      <c r="PU192" s="58"/>
      <c r="PV192" s="58"/>
      <c r="PW192" s="58"/>
      <c r="PX192" s="58"/>
      <c r="PY192" s="58"/>
      <c r="PZ192" s="58"/>
      <c r="QA192" s="58"/>
      <c r="QB192" s="58"/>
      <c r="QC192" s="58"/>
      <c r="QD192" s="58"/>
      <c r="QE192" s="58"/>
      <c r="QF192" s="58"/>
      <c r="QG192" s="58"/>
      <c r="QH192" s="58"/>
      <c r="QI192" s="58"/>
      <c r="QJ192" s="58"/>
      <c r="QK192" s="58"/>
      <c r="QL192" s="58"/>
      <c r="QM192" s="58"/>
      <c r="QN192" s="58"/>
      <c r="QO192" s="58"/>
      <c r="QP192" s="58"/>
      <c r="QQ192" s="58"/>
      <c r="QR192" s="58"/>
      <c r="QS192" s="58"/>
      <c r="QT192" s="58"/>
      <c r="QU192" s="58"/>
      <c r="QV192" s="58"/>
      <c r="QW192" s="58"/>
      <c r="QX192" s="58"/>
      <c r="QY192" s="58"/>
      <c r="QZ192" s="58"/>
      <c r="RA192" s="58"/>
      <c r="RB192" s="58"/>
      <c r="RC192" s="58"/>
      <c r="RD192" s="58"/>
      <c r="RE192" s="58"/>
      <c r="RF192" s="58"/>
      <c r="RG192" s="58"/>
      <c r="RH192" s="58"/>
      <c r="RI192" s="58"/>
      <c r="RJ192" s="58"/>
      <c r="RK192" s="58"/>
      <c r="RL192" s="58"/>
      <c r="RM192" s="58"/>
      <c r="RN192" s="58"/>
      <c r="RO192" s="58"/>
      <c r="RP192" s="58"/>
      <c r="RQ192" s="58"/>
      <c r="RR192" s="58"/>
      <c r="RS192" s="58"/>
      <c r="RT192" s="58"/>
      <c r="RU192" s="58"/>
      <c r="RV192" s="58"/>
      <c r="RW192" s="58"/>
      <c r="RX192" s="58"/>
      <c r="RY192" s="58"/>
      <c r="RZ192" s="58"/>
      <c r="SA192" s="58"/>
      <c r="SB192" s="58"/>
      <c r="SC192" s="58"/>
      <c r="SD192" s="58"/>
      <c r="SE192" s="58"/>
      <c r="SF192" s="58"/>
      <c r="SG192" s="58"/>
      <c r="SH192" s="58"/>
      <c r="SI192" s="58"/>
      <c r="SJ192" s="58"/>
      <c r="SK192" s="58"/>
      <c r="SL192" s="58"/>
      <c r="SM192" s="58"/>
      <c r="SN192" s="58"/>
      <c r="SO192" s="58"/>
      <c r="SP192" s="58"/>
      <c r="SQ192" s="58"/>
      <c r="SR192" s="58"/>
      <c r="SS192" s="58"/>
      <c r="ST192" s="58"/>
      <c r="SU192" s="58"/>
      <c r="SV192" s="58"/>
      <c r="SW192" s="58"/>
      <c r="SX192" s="58"/>
      <c r="SY192" s="58"/>
      <c r="SZ192" s="58"/>
      <c r="TA192" s="58"/>
      <c r="TB192" s="58"/>
      <c r="TC192" s="58"/>
      <c r="TD192" s="58"/>
      <c r="TE192" s="58"/>
      <c r="TF192" s="58"/>
      <c r="TG192" s="58"/>
      <c r="TH192" s="58"/>
      <c r="TI192" s="58"/>
      <c r="TJ192" s="58"/>
      <c r="TK192" s="58"/>
      <c r="TL192" s="58"/>
      <c r="TM192" s="58"/>
      <c r="TN192" s="58"/>
      <c r="TO192" s="58"/>
      <c r="TP192" s="58"/>
      <c r="TQ192" s="58"/>
      <c r="TR192" s="58"/>
      <c r="TS192" s="58"/>
      <c r="TT192" s="58"/>
      <c r="TU192" s="58"/>
      <c r="TV192" s="58"/>
      <c r="TW192" s="58"/>
      <c r="TX192" s="58"/>
      <c r="TY192" s="58"/>
      <c r="TZ192" s="58"/>
      <c r="UA192" s="58"/>
      <c r="UB192" s="58"/>
      <c r="UC192" s="58"/>
      <c r="UD192" s="58"/>
      <c r="UE192" s="58"/>
      <c r="UF192" s="58"/>
      <c r="UG192" s="58"/>
      <c r="UH192" s="58"/>
      <c r="UI192" s="58"/>
      <c r="UJ192" s="58"/>
      <c r="UK192" s="58"/>
      <c r="UL192" s="58"/>
      <c r="UM192" s="58"/>
      <c r="UN192" s="58"/>
      <c r="UO192" s="58"/>
      <c r="UP192" s="58"/>
      <c r="UQ192" s="58"/>
      <c r="UR192" s="58"/>
      <c r="US192" s="58"/>
      <c r="UT192" s="58"/>
      <c r="UU192" s="58"/>
      <c r="UV192" s="58"/>
      <c r="UW192" s="58"/>
      <c r="UX192" s="58"/>
      <c r="UY192" s="58"/>
      <c r="UZ192" s="58"/>
      <c r="VA192" s="58"/>
      <c r="VB192" s="58"/>
      <c r="VC192" s="58"/>
      <c r="VD192" s="58"/>
      <c r="VE192" s="58"/>
      <c r="VF192" s="58"/>
      <c r="VG192" s="58"/>
      <c r="VH192" s="58"/>
      <c r="VI192" s="58"/>
      <c r="VJ192" s="58"/>
      <c r="VK192" s="58"/>
      <c r="VL192" s="58"/>
      <c r="VM192" s="58"/>
      <c r="VN192" s="58"/>
      <c r="VO192" s="58"/>
      <c r="VP192" s="58"/>
      <c r="VQ192" s="58"/>
      <c r="VR192" s="58"/>
      <c r="VS192" s="58"/>
      <c r="VT192" s="58"/>
      <c r="VU192" s="58"/>
      <c r="VV192" s="58"/>
      <c r="VW192" s="58"/>
      <c r="VX192" s="58"/>
      <c r="VY192" s="58"/>
      <c r="VZ192" s="58"/>
      <c r="WA192" s="58"/>
      <c r="WB192" s="58"/>
      <c r="WC192" s="58"/>
      <c r="WD192" s="58"/>
      <c r="WE192" s="58"/>
      <c r="WF192" s="58"/>
      <c r="WG192" s="58"/>
      <c r="WH192" s="58"/>
      <c r="WI192" s="58"/>
      <c r="WJ192" s="58"/>
      <c r="WK192" s="58"/>
      <c r="WL192" s="58"/>
      <c r="WM192" s="58"/>
      <c r="WN192" s="58"/>
      <c r="WO192" s="58"/>
      <c r="WP192" s="58"/>
      <c r="WQ192" s="58"/>
      <c r="WR192" s="58"/>
      <c r="WS192" s="58"/>
      <c r="WT192" s="58"/>
      <c r="WU192" s="58"/>
      <c r="WV192" s="58"/>
      <c r="WW192" s="58"/>
      <c r="WX192" s="58"/>
      <c r="WY192" s="58"/>
      <c r="WZ192" s="58"/>
      <c r="XA192" s="58"/>
      <c r="XB192" s="58"/>
      <c r="XC192" s="58"/>
      <c r="XD192" s="58"/>
      <c r="XE192" s="58"/>
      <c r="XF192" s="58"/>
      <c r="XG192" s="58"/>
      <c r="XH192" s="58"/>
      <c r="XI192" s="58"/>
      <c r="XJ192" s="58"/>
      <c r="XK192" s="58"/>
      <c r="XL192" s="58"/>
      <c r="XM192" s="58"/>
      <c r="XN192" s="58"/>
      <c r="XO192" s="58"/>
      <c r="XP192" s="58"/>
      <c r="XQ192" s="58"/>
      <c r="XR192" s="58"/>
      <c r="XS192" s="58"/>
      <c r="XT192" s="58"/>
      <c r="XU192" s="58"/>
      <c r="XV192" s="58"/>
      <c r="XW192" s="58"/>
      <c r="XX192" s="58"/>
      <c r="XY192" s="58"/>
      <c r="XZ192" s="58"/>
      <c r="YA192" s="58"/>
      <c r="YB192" s="58"/>
      <c r="YC192" s="58"/>
      <c r="YD192" s="58"/>
      <c r="YE192" s="58"/>
      <c r="YF192" s="58"/>
      <c r="YG192" s="58"/>
      <c r="YH192" s="58"/>
      <c r="YI192" s="58"/>
      <c r="YJ192" s="58"/>
      <c r="YK192" s="58"/>
      <c r="YL192" s="58"/>
      <c r="YM192" s="58"/>
      <c r="YN192" s="58"/>
      <c r="YO192" s="58"/>
      <c r="YP192" s="58"/>
      <c r="YQ192" s="58"/>
      <c r="YR192" s="58"/>
      <c r="YS192" s="58"/>
      <c r="YT192" s="58"/>
      <c r="YU192" s="58"/>
      <c r="YV192" s="58"/>
      <c r="YW192" s="58"/>
      <c r="YX192" s="58"/>
      <c r="YY192" s="58"/>
      <c r="YZ192" s="58"/>
      <c r="ZA192" s="58"/>
      <c r="ZB192" s="58"/>
      <c r="ZC192" s="58"/>
      <c r="ZD192" s="58"/>
      <c r="ZE192" s="58"/>
      <c r="ZF192" s="58"/>
      <c r="ZG192" s="58"/>
      <c r="ZH192" s="58"/>
      <c r="ZI192" s="58"/>
      <c r="ZJ192" s="58"/>
      <c r="ZK192" s="58"/>
      <c r="ZL192" s="58"/>
      <c r="ZM192" s="58"/>
      <c r="ZN192" s="58"/>
      <c r="ZO192" s="58"/>
      <c r="ZP192" s="58"/>
      <c r="ZQ192" s="58"/>
      <c r="ZR192" s="58"/>
      <c r="ZS192" s="58"/>
      <c r="ZT192" s="58"/>
      <c r="ZU192" s="58"/>
      <c r="ZV192" s="58"/>
      <c r="ZW192" s="58"/>
      <c r="ZX192" s="58"/>
      <c r="ZY192" s="58"/>
      <c r="ZZ192" s="58"/>
      <c r="AAA192" s="58"/>
      <c r="AAB192" s="58"/>
      <c r="AAC192" s="58"/>
      <c r="AAD192" s="58"/>
      <c r="AAE192" s="58"/>
      <c r="AAF192" s="58"/>
      <c r="AAG192" s="58"/>
      <c r="AAH192" s="58"/>
      <c r="AAI192" s="58"/>
      <c r="AAJ192" s="58"/>
      <c r="AAK192" s="58"/>
      <c r="AAL192" s="58"/>
      <c r="AAM192" s="58"/>
      <c r="AAN192" s="58"/>
      <c r="AAO192" s="58"/>
      <c r="AAP192" s="58"/>
      <c r="AAQ192" s="58"/>
      <c r="AAR192" s="58"/>
      <c r="AAS192" s="58"/>
      <c r="AAT192" s="58"/>
      <c r="AAU192" s="58"/>
      <c r="AAV192" s="58"/>
      <c r="AAW192" s="58"/>
      <c r="AAX192" s="58"/>
      <c r="AAY192" s="58"/>
      <c r="AAZ192" s="58"/>
      <c r="ABA192" s="58"/>
      <c r="ABB192" s="58"/>
      <c r="ABC192" s="58"/>
      <c r="ABD192" s="58"/>
      <c r="ABE192" s="58"/>
      <c r="ABF192" s="58"/>
      <c r="ABG192" s="58"/>
      <c r="ABH192" s="58"/>
      <c r="ABI192" s="58"/>
      <c r="ABJ192" s="58"/>
      <c r="ABK192" s="58"/>
      <c r="ABL192" s="58"/>
      <c r="ABM192" s="58"/>
      <c r="ABN192" s="58"/>
      <c r="ABO192" s="58"/>
      <c r="ABP192" s="58"/>
      <c r="ABQ192" s="58"/>
      <c r="ABR192" s="58"/>
      <c r="ABS192" s="58"/>
      <c r="ABT192" s="58"/>
      <c r="ABU192" s="58"/>
      <c r="ABV192" s="58"/>
      <c r="ABW192" s="58"/>
      <c r="ABX192" s="58"/>
      <c r="ABY192" s="58"/>
      <c r="ABZ192" s="58"/>
      <c r="ACA192" s="58"/>
      <c r="ACB192" s="58"/>
      <c r="ACC192" s="58"/>
      <c r="ACD192" s="58"/>
      <c r="ACE192" s="58"/>
      <c r="ACF192" s="58"/>
      <c r="ACG192" s="58"/>
      <c r="ACH192" s="58"/>
      <c r="ACI192" s="58"/>
      <c r="ACJ192" s="58"/>
      <c r="ACK192" s="58"/>
      <c r="ACL192" s="58"/>
      <c r="ACM192" s="58"/>
      <c r="ACN192" s="58"/>
      <c r="ACO192" s="58"/>
      <c r="ACP192" s="58"/>
      <c r="ACQ192" s="58"/>
      <c r="ACR192" s="58"/>
      <c r="ACS192" s="58"/>
      <c r="ACT192" s="58"/>
      <c r="ACU192" s="58"/>
      <c r="ACV192" s="58"/>
      <c r="ACW192" s="58"/>
      <c r="ACX192" s="58"/>
      <c r="ACY192" s="58"/>
      <c r="ACZ192" s="58"/>
      <c r="ADA192" s="58"/>
      <c r="ADB192" s="58"/>
      <c r="ADC192" s="58"/>
      <c r="ADD192" s="58"/>
      <c r="ADE192" s="58"/>
      <c r="ADF192" s="58"/>
      <c r="ADG192" s="58"/>
      <c r="ADH192" s="58"/>
      <c r="ADI192" s="58"/>
      <c r="ADJ192" s="58"/>
      <c r="ADK192" s="58"/>
      <c r="ADL192" s="58"/>
      <c r="ADM192" s="58"/>
      <c r="ADN192" s="58"/>
      <c r="ADO192" s="58"/>
      <c r="ADP192" s="58"/>
      <c r="ADQ192" s="58"/>
      <c r="ADR192" s="58"/>
      <c r="ADS192" s="58"/>
      <c r="ADT192" s="58"/>
      <c r="ADU192" s="58"/>
      <c r="ADV192" s="58"/>
      <c r="ADW192" s="58"/>
      <c r="ADX192" s="58"/>
      <c r="ADY192" s="58"/>
      <c r="ADZ192" s="58"/>
      <c r="AEA192" s="58"/>
      <c r="AEB192" s="58"/>
      <c r="AEC192" s="58"/>
      <c r="AED192" s="58"/>
      <c r="AEE192" s="58"/>
      <c r="AEF192" s="58"/>
      <c r="AEG192" s="58"/>
      <c r="AEH192" s="58"/>
      <c r="AEI192" s="58"/>
      <c r="AEJ192" s="58"/>
      <c r="AEK192" s="58"/>
      <c r="AEL192" s="58"/>
      <c r="AEM192" s="58"/>
      <c r="AEN192" s="58"/>
      <c r="AEO192" s="58"/>
      <c r="AEP192" s="58"/>
      <c r="AEQ192" s="58"/>
      <c r="AER192" s="58"/>
      <c r="AES192" s="58"/>
      <c r="AET192" s="58"/>
      <c r="AEU192" s="58"/>
      <c r="AEV192" s="58"/>
      <c r="AEW192" s="58"/>
      <c r="AEX192" s="58"/>
      <c r="AEY192" s="58"/>
      <c r="AEZ192" s="58"/>
      <c r="AFA192" s="58"/>
      <c r="AFB192" s="58"/>
      <c r="AFC192" s="58"/>
      <c r="AFD192" s="58"/>
      <c r="AFE192" s="58"/>
      <c r="AFF192" s="58"/>
      <c r="AFG192" s="58"/>
      <c r="AFH192" s="58"/>
      <c r="AFI192" s="58"/>
      <c r="AFJ192" s="58"/>
      <c r="AFK192" s="58"/>
      <c r="AFL192" s="58"/>
      <c r="AFM192" s="58"/>
      <c r="AFN192" s="58"/>
      <c r="AFO192" s="58"/>
      <c r="AFP192" s="58"/>
      <c r="AFQ192" s="58"/>
      <c r="AFR192" s="58"/>
      <c r="AFS192" s="58"/>
      <c r="AFT192" s="58"/>
      <c r="AFU192" s="58"/>
      <c r="AFV192" s="58"/>
      <c r="AFW192" s="58"/>
      <c r="AFX192" s="58"/>
      <c r="AFY192" s="58"/>
      <c r="AFZ192" s="58"/>
      <c r="AGA192" s="58"/>
      <c r="AGB192" s="58"/>
      <c r="AGC192" s="58"/>
      <c r="AGD192" s="58"/>
      <c r="AGE192" s="58"/>
      <c r="AGF192" s="58"/>
      <c r="AGG192" s="58"/>
      <c r="AGH192" s="58"/>
      <c r="AGI192" s="58"/>
      <c r="AGJ192" s="58"/>
      <c r="AGK192" s="58"/>
      <c r="AGL192" s="58"/>
      <c r="AGM192" s="58"/>
      <c r="AGN192" s="58"/>
      <c r="AGO192" s="58"/>
      <c r="AGP192" s="58"/>
      <c r="AGQ192" s="58"/>
      <c r="AGR192" s="58"/>
      <c r="AGS192" s="58"/>
      <c r="AGT192" s="58"/>
      <c r="AGU192" s="58"/>
      <c r="AGV192" s="58"/>
      <c r="AGW192" s="58"/>
      <c r="AGX192" s="58"/>
      <c r="AGY192" s="58"/>
      <c r="AGZ192" s="58"/>
      <c r="AHA192" s="58"/>
      <c r="AHB192" s="58"/>
      <c r="AHC192" s="58"/>
      <c r="AHD192" s="58"/>
      <c r="AHE192" s="58"/>
      <c r="AHF192" s="58"/>
      <c r="AHG192" s="58"/>
      <c r="AHH192" s="58"/>
      <c r="AHI192" s="58"/>
      <c r="AHJ192" s="58"/>
      <c r="AHK192" s="58"/>
      <c r="AHL192" s="58"/>
      <c r="AHM192" s="58"/>
      <c r="AHN192" s="58"/>
      <c r="AHO192" s="58"/>
      <c r="AHP192" s="58"/>
      <c r="AHQ192" s="58"/>
      <c r="AHR192" s="58"/>
      <c r="AHS192" s="58"/>
      <c r="AHT192" s="58"/>
      <c r="AHU192" s="58"/>
      <c r="AHV192" s="58"/>
      <c r="AHW192" s="58"/>
      <c r="AHX192" s="58"/>
      <c r="AHY192" s="58"/>
      <c r="AHZ192" s="58"/>
      <c r="AIA192" s="58"/>
      <c r="AIB192" s="58"/>
      <c r="AIC192" s="58"/>
      <c r="AID192" s="58"/>
      <c r="AIE192" s="58"/>
      <c r="AIF192" s="58"/>
      <c r="AIG192" s="58"/>
      <c r="AIH192" s="58"/>
      <c r="AII192" s="58"/>
      <c r="AIJ192" s="58"/>
      <c r="AIK192" s="58"/>
      <c r="AIL192" s="58"/>
      <c r="AIM192" s="58"/>
      <c r="AIN192" s="58"/>
      <c r="AIO192" s="58"/>
      <c r="AIP192" s="58"/>
      <c r="AIQ192" s="58"/>
      <c r="AIR192" s="58"/>
      <c r="AIS192" s="58"/>
      <c r="AIT192" s="58"/>
      <c r="AIU192" s="58"/>
      <c r="AIV192" s="58"/>
      <c r="AIW192" s="58"/>
      <c r="AIX192" s="58"/>
      <c r="AIY192" s="58"/>
      <c r="AIZ192" s="58"/>
      <c r="AJA192" s="58"/>
      <c r="AJB192" s="58"/>
      <c r="AJC192" s="58"/>
      <c r="AJD192" s="58"/>
      <c r="AJE192" s="58"/>
      <c r="AJF192" s="58"/>
      <c r="AJG192" s="58"/>
      <c r="AJH192" s="58"/>
      <c r="AJI192" s="58"/>
      <c r="AJJ192" s="58"/>
      <c r="AJK192" s="58"/>
      <c r="AJL192" s="58"/>
      <c r="AJM192" s="58"/>
      <c r="AJN192" s="58"/>
      <c r="AJO192" s="58"/>
      <c r="AJP192" s="58"/>
      <c r="AJQ192" s="58"/>
      <c r="AJR192" s="58"/>
      <c r="AJS192" s="58"/>
      <c r="AJT192" s="58"/>
      <c r="AJU192" s="58"/>
      <c r="AJV192" s="58"/>
      <c r="AJW192" s="58"/>
      <c r="AJX192" s="58"/>
      <c r="AJY192" s="58"/>
      <c r="AJZ192" s="58"/>
      <c r="AKA192" s="58"/>
      <c r="AKB192" s="58"/>
      <c r="AKC192" s="58"/>
      <c r="AKD192" s="58"/>
      <c r="AKE192" s="58"/>
      <c r="AKF192" s="58"/>
      <c r="AKG192" s="58"/>
      <c r="AKH192" s="58"/>
      <c r="AKI192" s="58"/>
      <c r="AKJ192" s="58"/>
      <c r="AKK192" s="58"/>
      <c r="AKL192" s="58"/>
      <c r="AKM192" s="58"/>
      <c r="AKN192" s="58"/>
      <c r="AKO192" s="58"/>
      <c r="AKP192" s="58"/>
      <c r="AKQ192" s="58"/>
      <c r="AKR192" s="58"/>
      <c r="AKS192" s="58"/>
      <c r="AKT192" s="58"/>
      <c r="AKU192" s="58"/>
      <c r="AKV192" s="58"/>
      <c r="AKW192" s="58"/>
      <c r="AKX192" s="58"/>
      <c r="AKY192" s="58"/>
      <c r="AKZ192" s="58"/>
      <c r="ALA192" s="58"/>
      <c r="ALB192" s="58"/>
      <c r="ALC192" s="58"/>
      <c r="ALD192" s="58"/>
      <c r="ALE192" s="58"/>
      <c r="ALF192" s="58"/>
      <c r="ALG192" s="58"/>
      <c r="ALH192" s="58"/>
      <c r="ALI192" s="58"/>
      <c r="ALJ192" s="58"/>
      <c r="ALK192" s="58"/>
      <c r="ALL192" s="58"/>
      <c r="ALM192" s="58"/>
      <c r="ALN192" s="58"/>
      <c r="ALO192" s="58"/>
      <c r="ALP192" s="58"/>
      <c r="ALQ192" s="58"/>
      <c r="ALR192" s="58"/>
      <c r="ALS192" s="58"/>
      <c r="ALT192" s="58"/>
      <c r="ALU192" s="58"/>
      <c r="ALV192" s="58"/>
      <c r="ALW192" s="58"/>
      <c r="ALX192" s="58"/>
      <c r="ALY192" s="58"/>
      <c r="ALZ192" s="58"/>
      <c r="AMA192" s="58"/>
      <c r="AMB192" s="58"/>
      <c r="AMC192" s="58"/>
      <c r="AMD192" s="58"/>
      <c r="AME192" s="58"/>
      <c r="AMF192" s="58"/>
      <c r="AMG192" s="58"/>
      <c r="AMH192" s="58"/>
      <c r="AMI192" s="58"/>
      <c r="AMJ192" s="58"/>
      <c r="AMK192" s="58"/>
      <c r="AML192" s="58"/>
      <c r="AMM192" s="58"/>
      <c r="AMN192" s="58"/>
      <c r="AMO192" s="58"/>
      <c r="AMP192" s="58"/>
      <c r="AMQ192" s="58"/>
      <c r="AMR192" s="58"/>
      <c r="AMS192" s="58"/>
      <c r="AMT192" s="58"/>
      <c r="AMU192" s="58"/>
      <c r="AMV192" s="58"/>
      <c r="AMW192" s="58"/>
      <c r="AMX192" s="58"/>
      <c r="AMY192" s="58"/>
      <c r="AMZ192" s="58"/>
      <c r="ANA192" s="58"/>
      <c r="ANB192" s="58"/>
      <c r="ANC192" s="58"/>
      <c r="AND192" s="58"/>
      <c r="ANE192" s="58"/>
      <c r="ANF192" s="58"/>
      <c r="ANG192" s="58"/>
      <c r="ANH192" s="58"/>
      <c r="ANI192" s="58"/>
      <c r="ANJ192" s="58"/>
      <c r="ANK192" s="58"/>
      <c r="ANL192" s="58"/>
      <c r="ANM192" s="58"/>
      <c r="ANN192" s="58"/>
      <c r="ANO192" s="58"/>
      <c r="ANP192" s="58"/>
      <c r="ANQ192" s="58"/>
      <c r="ANR192" s="58"/>
      <c r="ANS192" s="58"/>
      <c r="ANT192" s="58"/>
      <c r="ANU192" s="58"/>
      <c r="ANV192" s="58"/>
      <c r="ANW192" s="58"/>
      <c r="ANX192" s="58"/>
      <c r="ANY192" s="58"/>
      <c r="ANZ192" s="58"/>
      <c r="AOA192" s="58"/>
      <c r="AOB192" s="58"/>
      <c r="AOC192" s="58"/>
      <c r="AOD192" s="58"/>
      <c r="AOE192" s="58"/>
      <c r="AOF192" s="58"/>
      <c r="AOG192" s="58"/>
      <c r="AOH192" s="58"/>
      <c r="AOI192" s="58"/>
      <c r="AOJ192" s="58"/>
      <c r="AOK192" s="58"/>
      <c r="AOL192" s="58"/>
      <c r="AOM192" s="58"/>
      <c r="AON192" s="58"/>
      <c r="AOO192" s="58"/>
      <c r="AOP192" s="58"/>
      <c r="AOQ192" s="58"/>
      <c r="AOR192" s="58"/>
      <c r="AOS192" s="58"/>
      <c r="AOT192" s="58"/>
      <c r="AOU192" s="58"/>
      <c r="AOV192" s="58"/>
      <c r="AOW192" s="58"/>
      <c r="AOX192" s="58"/>
      <c r="AOY192" s="58"/>
      <c r="AOZ192" s="58"/>
      <c r="APA192" s="58"/>
      <c r="APB192" s="58"/>
      <c r="APC192" s="58"/>
      <c r="APD192" s="58"/>
      <c r="APE192" s="58"/>
      <c r="APF192" s="58"/>
      <c r="APG192" s="58"/>
      <c r="APH192" s="58"/>
      <c r="API192" s="58"/>
      <c r="APJ192" s="58"/>
      <c r="APK192" s="58"/>
      <c r="APL192" s="58"/>
      <c r="APM192" s="58"/>
      <c r="APN192" s="58"/>
      <c r="APO192" s="58"/>
      <c r="APP192" s="58"/>
      <c r="APQ192" s="58"/>
      <c r="APR192" s="58"/>
      <c r="APS192" s="58"/>
      <c r="APT192" s="58"/>
      <c r="APU192" s="58"/>
      <c r="APV192" s="58"/>
      <c r="APW192" s="58"/>
      <c r="APX192" s="58"/>
      <c r="APY192" s="58"/>
      <c r="APZ192" s="58"/>
      <c r="AQA192" s="58"/>
      <c r="AQB192" s="58"/>
      <c r="AQC192" s="58"/>
      <c r="AQD192" s="58"/>
      <c r="AQE192" s="58"/>
      <c r="AQF192" s="58"/>
      <c r="AQG192" s="58"/>
      <c r="AQH192" s="58"/>
      <c r="AQI192" s="58"/>
      <c r="AQJ192" s="58"/>
      <c r="AQK192" s="58"/>
      <c r="AQL192" s="58"/>
      <c r="AQM192" s="58"/>
      <c r="AQN192" s="58"/>
      <c r="AQO192" s="58"/>
      <c r="AQP192" s="58"/>
      <c r="AQQ192" s="58"/>
      <c r="AQR192" s="58"/>
      <c r="AQS192" s="58"/>
      <c r="AQT192" s="58"/>
      <c r="AQU192" s="58"/>
      <c r="AQV192" s="58"/>
      <c r="AQW192" s="58"/>
      <c r="AQX192" s="58"/>
      <c r="AQY192" s="58"/>
      <c r="AQZ192" s="58"/>
      <c r="ARA192" s="58"/>
      <c r="ARB192" s="58"/>
      <c r="ARC192" s="58"/>
      <c r="ARD192" s="58"/>
      <c r="ARE192" s="58"/>
      <c r="ARF192" s="58"/>
      <c r="ARG192" s="58"/>
      <c r="ARH192" s="58"/>
      <c r="ARI192" s="58"/>
      <c r="ARJ192" s="58"/>
      <c r="ARK192" s="58"/>
      <c r="ARL192" s="58"/>
      <c r="ARM192" s="58"/>
      <c r="ARN192" s="58"/>
      <c r="ARO192" s="58"/>
      <c r="ARP192" s="58"/>
      <c r="ARQ192" s="58"/>
      <c r="ARR192" s="58"/>
      <c r="ARS192" s="58"/>
      <c r="ART192" s="58"/>
      <c r="ARU192" s="58"/>
      <c r="ARV192" s="58"/>
      <c r="ARW192" s="58"/>
      <c r="ARX192" s="58"/>
      <c r="ARY192" s="58"/>
      <c r="ARZ192" s="58"/>
      <c r="ASA192" s="58"/>
      <c r="ASB192" s="58"/>
      <c r="ASC192" s="58"/>
      <c r="ASD192" s="58"/>
      <c r="ASE192" s="58"/>
      <c r="ASF192" s="58"/>
      <c r="ASG192" s="58"/>
      <c r="ASH192" s="58"/>
      <c r="ASI192" s="58"/>
      <c r="ASJ192" s="58"/>
      <c r="ASK192" s="58"/>
      <c r="ASL192" s="58"/>
      <c r="ASM192" s="58"/>
      <c r="ASN192" s="58"/>
      <c r="ASO192" s="58"/>
      <c r="ASP192" s="58"/>
      <c r="ASQ192" s="58"/>
      <c r="ASR192" s="58"/>
      <c r="ASS192" s="58"/>
      <c r="AST192" s="58"/>
      <c r="ASU192" s="58"/>
      <c r="ASV192" s="58"/>
      <c r="ASW192" s="58"/>
      <c r="ASX192" s="58"/>
      <c r="ASY192" s="58"/>
      <c r="ASZ192" s="58"/>
      <c r="ATA192" s="58"/>
      <c r="ATB192" s="58"/>
      <c r="ATC192" s="58"/>
      <c r="ATD192" s="58"/>
      <c r="ATE192" s="58"/>
      <c r="ATF192" s="58"/>
      <c r="ATG192" s="58"/>
      <c r="ATH192" s="58"/>
      <c r="ATI192" s="58"/>
      <c r="ATJ192" s="58"/>
      <c r="ATK192" s="58"/>
      <c r="ATL192" s="58"/>
      <c r="ATM192" s="58"/>
      <c r="ATN192" s="58"/>
      <c r="ATO192" s="58"/>
      <c r="ATP192" s="58"/>
      <c r="ATQ192" s="58"/>
      <c r="ATR192" s="58"/>
      <c r="ATS192" s="58"/>
      <c r="ATT192" s="58"/>
      <c r="ATU192" s="58"/>
      <c r="ATV192" s="58"/>
      <c r="ATW192" s="58"/>
      <c r="ATX192" s="58"/>
      <c r="ATY192" s="58"/>
      <c r="ATZ192" s="58"/>
      <c r="AUA192" s="58"/>
      <c r="AUB192" s="58"/>
      <c r="AUC192" s="58"/>
      <c r="AUD192" s="58"/>
      <c r="AUE192" s="58"/>
      <c r="AUF192" s="58"/>
      <c r="AUG192" s="58"/>
      <c r="AUH192" s="58"/>
      <c r="AUI192" s="58"/>
      <c r="AUJ192" s="58"/>
      <c r="AUK192" s="58"/>
      <c r="AUL192" s="58"/>
      <c r="AUM192" s="58"/>
      <c r="AUN192" s="58"/>
      <c r="AUO192" s="58"/>
      <c r="AUP192" s="58"/>
      <c r="AUQ192" s="58"/>
      <c r="AUR192" s="58"/>
      <c r="AUS192" s="58"/>
      <c r="AUT192" s="58"/>
      <c r="AUU192" s="58"/>
      <c r="AUV192" s="58"/>
      <c r="AUW192" s="58"/>
      <c r="AUX192" s="58"/>
      <c r="AUY192" s="58"/>
      <c r="AUZ192" s="58"/>
      <c r="AVA192" s="58"/>
      <c r="AVB192" s="58"/>
      <c r="AVC192" s="58"/>
      <c r="AVD192" s="58"/>
      <c r="AVE192" s="58"/>
      <c r="AVF192" s="58"/>
      <c r="AVG192" s="58"/>
      <c r="AVH192" s="58"/>
      <c r="AVI192" s="58"/>
      <c r="AVJ192" s="58"/>
      <c r="AVK192" s="58"/>
      <c r="AVL192" s="58"/>
      <c r="AVM192" s="58"/>
      <c r="AVN192" s="58"/>
      <c r="AVO192" s="58"/>
      <c r="AVP192" s="58"/>
      <c r="AVQ192" s="58"/>
      <c r="AVR192" s="58"/>
      <c r="AVS192" s="58"/>
      <c r="AVT192" s="58"/>
      <c r="AVU192" s="58"/>
      <c r="AVV192" s="58"/>
      <c r="AVW192" s="58"/>
      <c r="AVX192" s="58"/>
      <c r="AVY192" s="58"/>
      <c r="AVZ192" s="58"/>
      <c r="AWA192" s="58"/>
      <c r="AWB192" s="58"/>
      <c r="AWC192" s="58"/>
      <c r="AWD192" s="58"/>
      <c r="AWE192" s="58"/>
      <c r="AWF192" s="58"/>
      <c r="AWG192" s="58"/>
      <c r="AWH192" s="58"/>
      <c r="AWI192" s="58"/>
      <c r="AWJ192" s="58"/>
      <c r="AWK192" s="58"/>
      <c r="AWL192" s="58"/>
      <c r="AWM192" s="58"/>
      <c r="AWN192" s="58"/>
      <c r="AWO192" s="58"/>
      <c r="AWP192" s="58"/>
      <c r="AWQ192" s="58"/>
      <c r="AWR192" s="58"/>
      <c r="AWS192" s="58"/>
      <c r="AWT192" s="58"/>
      <c r="AWU192" s="58"/>
      <c r="AWV192" s="58"/>
      <c r="AWW192" s="58"/>
      <c r="AWX192" s="58"/>
      <c r="AWY192" s="58"/>
      <c r="AWZ192" s="58"/>
      <c r="AXA192" s="58"/>
      <c r="AXB192" s="58"/>
      <c r="AXC192" s="58"/>
      <c r="AXD192" s="58"/>
      <c r="AXE192" s="58"/>
      <c r="AXF192" s="58"/>
      <c r="AXG192" s="58"/>
      <c r="AXH192" s="58"/>
      <c r="AXI192" s="58"/>
      <c r="AXJ192" s="58"/>
      <c r="AXK192" s="58"/>
      <c r="AXL192" s="58"/>
      <c r="AXM192" s="58"/>
      <c r="AXN192" s="58"/>
      <c r="AXO192" s="58"/>
      <c r="AXP192" s="58"/>
      <c r="AXQ192" s="58"/>
      <c r="AXR192" s="58"/>
      <c r="AXS192" s="58"/>
      <c r="AXT192" s="58"/>
      <c r="AXU192" s="58"/>
      <c r="AXV192" s="58"/>
      <c r="AXW192" s="58"/>
      <c r="AXX192" s="58"/>
      <c r="AXY192" s="58"/>
      <c r="AXZ192" s="58"/>
      <c r="AYA192" s="58"/>
      <c r="AYB192" s="58"/>
      <c r="AYC192" s="58"/>
      <c r="AYD192" s="58"/>
      <c r="AYE192" s="58"/>
      <c r="AYF192" s="58"/>
      <c r="AYG192" s="58"/>
      <c r="AYH192" s="58"/>
      <c r="AYI192" s="58"/>
      <c r="AYJ192" s="58"/>
      <c r="AYK192" s="58"/>
      <c r="AYL192" s="58"/>
      <c r="AYM192" s="58"/>
      <c r="AYN192" s="58"/>
      <c r="AYO192" s="58"/>
      <c r="AYP192" s="58"/>
      <c r="AYQ192" s="58"/>
      <c r="AYR192" s="58"/>
      <c r="AYS192" s="58"/>
      <c r="AYT192" s="58"/>
      <c r="AYU192" s="58"/>
      <c r="AYV192" s="58"/>
      <c r="AYW192" s="58"/>
      <c r="AYX192" s="58"/>
      <c r="AYY192" s="58"/>
      <c r="AYZ192" s="58"/>
      <c r="AZA192" s="58"/>
      <c r="AZB192" s="58"/>
      <c r="AZC192" s="58"/>
      <c r="AZD192" s="58"/>
      <c r="AZE192" s="58"/>
      <c r="AZF192" s="58"/>
      <c r="AZG192" s="58"/>
      <c r="AZH192" s="58"/>
      <c r="AZI192" s="58"/>
      <c r="AZJ192" s="58"/>
      <c r="AZK192" s="58"/>
      <c r="AZL192" s="58"/>
      <c r="AZM192" s="58"/>
      <c r="AZN192" s="58"/>
      <c r="AZO192" s="58"/>
      <c r="AZP192" s="58"/>
      <c r="AZQ192" s="58"/>
      <c r="AZR192" s="58"/>
      <c r="AZS192" s="58"/>
      <c r="AZT192" s="58"/>
      <c r="AZU192" s="58"/>
      <c r="AZV192" s="58"/>
      <c r="AZW192" s="58"/>
      <c r="AZX192" s="58"/>
      <c r="AZY192" s="58"/>
      <c r="AZZ192" s="58"/>
      <c r="BAA192" s="58"/>
      <c r="BAB192" s="58"/>
      <c r="BAC192" s="58"/>
      <c r="BAD192" s="58"/>
      <c r="BAE192" s="58"/>
      <c r="BAF192" s="58"/>
      <c r="BAG192" s="58"/>
      <c r="BAH192" s="58"/>
      <c r="BAI192" s="58"/>
      <c r="BAJ192" s="58"/>
      <c r="BAK192" s="58"/>
      <c r="BAL192" s="58"/>
      <c r="BAM192" s="58"/>
      <c r="BAN192" s="58"/>
      <c r="BAO192" s="58"/>
      <c r="BAP192" s="58"/>
      <c r="BAQ192" s="58"/>
      <c r="BAR192" s="58"/>
      <c r="BAS192" s="58"/>
      <c r="BAT192" s="58"/>
      <c r="BAU192" s="58"/>
      <c r="BAV192" s="58"/>
      <c r="BAW192" s="58"/>
      <c r="BAX192" s="58"/>
      <c r="BAY192" s="58"/>
      <c r="BAZ192" s="58"/>
      <c r="BBA192" s="58"/>
      <c r="BBB192" s="58"/>
      <c r="BBC192" s="58"/>
      <c r="BBD192" s="58"/>
      <c r="BBE192" s="58"/>
      <c r="BBF192" s="58"/>
      <c r="BBG192" s="58"/>
      <c r="BBH192" s="58"/>
      <c r="BBI192" s="58"/>
      <c r="BBJ192" s="58"/>
      <c r="BBK192" s="58"/>
      <c r="BBL192" s="58"/>
      <c r="BBM192" s="58"/>
      <c r="BBN192" s="58"/>
      <c r="BBO192" s="58"/>
      <c r="BBP192" s="58"/>
      <c r="BBQ192" s="58"/>
      <c r="BBR192" s="58"/>
      <c r="BBS192" s="58"/>
      <c r="BBT192" s="58"/>
      <c r="BBU192" s="58"/>
      <c r="BBV192" s="58"/>
      <c r="BBW192" s="58"/>
      <c r="BBX192" s="58"/>
      <c r="BBY192" s="58"/>
      <c r="BBZ192" s="58"/>
      <c r="BCA192" s="58"/>
      <c r="BCB192" s="58"/>
      <c r="BCC192" s="58"/>
      <c r="BCD192" s="58"/>
      <c r="BCE192" s="58"/>
      <c r="BCF192" s="58"/>
      <c r="BCG192" s="58"/>
      <c r="BCH192" s="58"/>
      <c r="BCI192" s="58"/>
      <c r="BCJ192" s="58"/>
      <c r="BCK192" s="58"/>
      <c r="BCL192" s="58"/>
      <c r="BCM192" s="58"/>
      <c r="BCN192" s="58"/>
      <c r="BCO192" s="58"/>
      <c r="BCP192" s="58"/>
      <c r="BCQ192" s="58"/>
      <c r="BCR192" s="58"/>
      <c r="BCS192" s="58"/>
      <c r="BCT192" s="58"/>
      <c r="BCU192" s="58"/>
      <c r="BCV192" s="58"/>
      <c r="BCW192" s="58"/>
      <c r="BCX192" s="58"/>
      <c r="BCY192" s="58"/>
      <c r="BCZ192" s="58"/>
      <c r="BDA192" s="58"/>
      <c r="BDB192" s="58"/>
      <c r="BDC192" s="58"/>
      <c r="BDD192" s="58"/>
      <c r="BDE192" s="58"/>
      <c r="BDF192" s="58"/>
      <c r="BDG192" s="58"/>
      <c r="BDH192" s="58"/>
      <c r="BDI192" s="58"/>
      <c r="BDJ192" s="58"/>
      <c r="BDK192" s="58"/>
      <c r="BDL192" s="58"/>
      <c r="BDM192" s="58"/>
      <c r="BDN192" s="58"/>
      <c r="BDO192" s="58"/>
      <c r="BDP192" s="58"/>
      <c r="BDQ192" s="58"/>
      <c r="BDR192" s="58"/>
      <c r="BDS192" s="58"/>
      <c r="BDT192" s="58"/>
      <c r="BDU192" s="58"/>
      <c r="BDV192" s="58"/>
      <c r="BDW192" s="58"/>
      <c r="BDX192" s="58"/>
      <c r="BDY192" s="58"/>
      <c r="BDZ192" s="58"/>
      <c r="BEA192" s="58"/>
      <c r="BEB192" s="58"/>
      <c r="BEC192" s="58"/>
      <c r="BED192" s="58"/>
      <c r="BEE192" s="58"/>
      <c r="BEF192" s="58"/>
      <c r="BEG192" s="58"/>
      <c r="BEH192" s="58"/>
      <c r="BEI192" s="58"/>
      <c r="BEJ192" s="58"/>
      <c r="BEK192" s="58"/>
      <c r="BEL192" s="58"/>
      <c r="BEM192" s="58"/>
      <c r="BEN192" s="58"/>
      <c r="BEO192" s="58"/>
      <c r="BEP192" s="58"/>
      <c r="BEQ192" s="58"/>
      <c r="BER192" s="58"/>
      <c r="BES192" s="58"/>
      <c r="BET192" s="58"/>
      <c r="BEU192" s="58"/>
      <c r="BEV192" s="58"/>
      <c r="BEW192" s="58"/>
      <c r="BEX192" s="58"/>
      <c r="BEY192" s="58"/>
      <c r="BEZ192" s="58"/>
      <c r="BFA192" s="58"/>
      <c r="BFB192" s="58"/>
      <c r="BFC192" s="58"/>
      <c r="BFD192" s="58"/>
      <c r="BFE192" s="58"/>
      <c r="BFF192" s="58"/>
      <c r="BFG192" s="58"/>
      <c r="BFH192" s="58"/>
    </row>
    <row r="193" spans="1:1516" s="56" customFormat="1" ht="14.25" thickBot="1">
      <c r="A193" s="109"/>
      <c r="B193" s="109"/>
      <c r="C193" s="109"/>
      <c r="D193" s="122"/>
      <c r="E193" s="115"/>
      <c r="F193" s="123"/>
      <c r="G193" s="115"/>
      <c r="H193" s="123"/>
      <c r="I193" s="115"/>
      <c r="J193" s="109"/>
      <c r="K193" s="109"/>
      <c r="L193" s="109"/>
      <c r="M193" s="109"/>
      <c r="N193" s="109"/>
      <c r="O193" s="109"/>
      <c r="P193" s="110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DT193" s="58"/>
      <c r="DU193" s="58"/>
      <c r="DV193" s="58"/>
      <c r="DW193" s="58"/>
      <c r="DX193" s="58"/>
      <c r="DY193" s="58"/>
      <c r="DZ193" s="58"/>
      <c r="EA193" s="58"/>
      <c r="EB193" s="58"/>
      <c r="EC193" s="58"/>
      <c r="ED193" s="58"/>
      <c r="EE193" s="58"/>
      <c r="EF193" s="58"/>
      <c r="EG193" s="58"/>
      <c r="EH193" s="58"/>
      <c r="EI193" s="58"/>
      <c r="EJ193" s="58"/>
      <c r="EK193" s="58"/>
      <c r="EL193" s="58"/>
      <c r="EM193" s="58"/>
      <c r="EN193" s="58"/>
      <c r="EO193" s="58"/>
      <c r="EP193" s="58"/>
      <c r="EQ193" s="58"/>
      <c r="ER193" s="58"/>
      <c r="ES193" s="58"/>
      <c r="ET193" s="58"/>
      <c r="EU193" s="58"/>
      <c r="EV193" s="58"/>
      <c r="EW193" s="58"/>
      <c r="EX193" s="58"/>
      <c r="EY193" s="58"/>
      <c r="EZ193" s="58"/>
      <c r="FA193" s="58"/>
      <c r="FB193" s="58"/>
      <c r="FC193" s="58"/>
      <c r="FD193" s="58"/>
      <c r="FE193" s="58"/>
      <c r="FF193" s="58"/>
      <c r="FG193" s="58"/>
      <c r="FH193" s="58"/>
      <c r="FI193" s="58"/>
      <c r="FJ193" s="58"/>
      <c r="FK193" s="58"/>
      <c r="FL193" s="58"/>
      <c r="FM193" s="58"/>
      <c r="FN193" s="58"/>
      <c r="FO193" s="58"/>
      <c r="FP193" s="58"/>
      <c r="FQ193" s="58"/>
      <c r="FR193" s="58"/>
      <c r="FS193" s="58"/>
      <c r="FT193" s="58"/>
      <c r="FU193" s="58"/>
      <c r="FV193" s="58"/>
      <c r="FW193" s="58"/>
      <c r="FX193" s="58"/>
      <c r="FY193" s="58"/>
      <c r="FZ193" s="58"/>
      <c r="GA193" s="58"/>
      <c r="GB193" s="58"/>
      <c r="GC193" s="58"/>
      <c r="GD193" s="58"/>
      <c r="GE193" s="58"/>
      <c r="GF193" s="58"/>
      <c r="GG193" s="58"/>
      <c r="GH193" s="58"/>
      <c r="GI193" s="58"/>
      <c r="GJ193" s="58"/>
      <c r="GK193" s="58"/>
      <c r="GL193" s="58"/>
      <c r="GM193" s="58"/>
      <c r="GN193" s="58"/>
      <c r="GO193" s="58"/>
      <c r="GP193" s="58"/>
      <c r="GQ193" s="58"/>
      <c r="GR193" s="58"/>
      <c r="GS193" s="58"/>
      <c r="GT193" s="58"/>
      <c r="GU193" s="58"/>
      <c r="GV193" s="58"/>
      <c r="GW193" s="58"/>
      <c r="GX193" s="58"/>
      <c r="GY193" s="58"/>
      <c r="GZ193" s="58"/>
      <c r="HA193" s="58"/>
      <c r="HB193" s="58"/>
      <c r="HC193" s="58"/>
      <c r="HD193" s="58"/>
      <c r="HE193" s="58"/>
      <c r="HF193" s="58"/>
      <c r="HG193" s="58"/>
      <c r="HH193" s="58"/>
      <c r="HI193" s="58"/>
      <c r="HJ193" s="58"/>
      <c r="HK193" s="58"/>
      <c r="HL193" s="58"/>
      <c r="HM193" s="58"/>
      <c r="HN193" s="58"/>
      <c r="HO193" s="58"/>
      <c r="HP193" s="58"/>
      <c r="HQ193" s="58"/>
      <c r="HR193" s="58"/>
      <c r="HS193" s="58"/>
      <c r="HT193" s="58"/>
      <c r="HU193" s="58"/>
      <c r="HV193" s="58"/>
      <c r="HW193" s="58"/>
      <c r="HX193" s="58"/>
      <c r="HY193" s="58"/>
      <c r="HZ193" s="58"/>
      <c r="IA193" s="58"/>
      <c r="IB193" s="58"/>
      <c r="IC193" s="58"/>
      <c r="ID193" s="58"/>
      <c r="IE193" s="58"/>
      <c r="IF193" s="58"/>
      <c r="IG193" s="58"/>
      <c r="IH193" s="58"/>
      <c r="II193" s="58"/>
      <c r="IJ193" s="58"/>
      <c r="IK193" s="58"/>
      <c r="IL193" s="58"/>
      <c r="IM193" s="58"/>
      <c r="IN193" s="58"/>
      <c r="IO193" s="58"/>
      <c r="IP193" s="58"/>
      <c r="IQ193" s="58"/>
      <c r="IR193" s="58"/>
      <c r="IS193" s="58"/>
      <c r="IT193" s="58"/>
      <c r="IU193" s="58"/>
      <c r="IV193" s="58"/>
      <c r="IW193" s="58"/>
      <c r="IX193" s="58"/>
      <c r="IY193" s="58"/>
      <c r="IZ193" s="58"/>
      <c r="JA193" s="58"/>
      <c r="JB193" s="58"/>
      <c r="JC193" s="58"/>
      <c r="JD193" s="58"/>
      <c r="JE193" s="58"/>
      <c r="JF193" s="58"/>
      <c r="JG193" s="58"/>
      <c r="JH193" s="58"/>
      <c r="JI193" s="58"/>
      <c r="JJ193" s="58"/>
      <c r="JK193" s="58"/>
      <c r="JL193" s="58"/>
      <c r="JM193" s="58"/>
      <c r="JN193" s="58"/>
      <c r="JO193" s="58"/>
      <c r="JP193" s="58"/>
      <c r="JQ193" s="58"/>
      <c r="JR193" s="58"/>
      <c r="JS193" s="58"/>
      <c r="JT193" s="58"/>
      <c r="JU193" s="58"/>
      <c r="JV193" s="58"/>
      <c r="JW193" s="58"/>
      <c r="JX193" s="58"/>
      <c r="JY193" s="58"/>
      <c r="JZ193" s="58"/>
      <c r="KA193" s="58"/>
      <c r="KB193" s="58"/>
      <c r="KC193" s="58"/>
      <c r="KD193" s="58"/>
      <c r="KE193" s="58"/>
      <c r="KF193" s="58"/>
      <c r="KG193" s="58"/>
      <c r="KH193" s="58"/>
      <c r="KI193" s="58"/>
      <c r="KJ193" s="58"/>
      <c r="KK193" s="58"/>
      <c r="KL193" s="58"/>
      <c r="KM193" s="58"/>
      <c r="KN193" s="58"/>
      <c r="KO193" s="58"/>
      <c r="KP193" s="58"/>
      <c r="KQ193" s="58"/>
      <c r="KR193" s="58"/>
      <c r="KS193" s="58"/>
      <c r="KT193" s="58"/>
      <c r="KU193" s="58"/>
      <c r="KV193" s="58"/>
      <c r="KW193" s="58"/>
      <c r="KX193" s="58"/>
      <c r="KY193" s="58"/>
      <c r="KZ193" s="58"/>
      <c r="LA193" s="58"/>
      <c r="LB193" s="58"/>
      <c r="LC193" s="58"/>
      <c r="LD193" s="58"/>
      <c r="LE193" s="58"/>
      <c r="LF193" s="58"/>
      <c r="LG193" s="58"/>
      <c r="LH193" s="58"/>
      <c r="LI193" s="58"/>
      <c r="LJ193" s="58"/>
      <c r="LK193" s="58"/>
      <c r="LL193" s="58"/>
      <c r="LM193" s="58"/>
      <c r="LN193" s="58"/>
      <c r="LO193" s="58"/>
      <c r="LP193" s="58"/>
      <c r="LQ193" s="58"/>
      <c r="LR193" s="58"/>
      <c r="LS193" s="58"/>
      <c r="LT193" s="58"/>
      <c r="LU193" s="58"/>
      <c r="LV193" s="58"/>
      <c r="LW193" s="58"/>
      <c r="LX193" s="58"/>
      <c r="LY193" s="58"/>
      <c r="LZ193" s="58"/>
      <c r="MA193" s="58"/>
      <c r="MB193" s="58"/>
      <c r="MC193" s="58"/>
      <c r="MD193" s="58"/>
      <c r="ME193" s="58"/>
      <c r="MF193" s="58"/>
      <c r="MG193" s="58"/>
      <c r="MH193" s="58"/>
      <c r="MI193" s="58"/>
      <c r="MJ193" s="58"/>
      <c r="MK193" s="58"/>
      <c r="ML193" s="58"/>
      <c r="MM193" s="58"/>
      <c r="MN193" s="58"/>
      <c r="MO193" s="58"/>
      <c r="MP193" s="58"/>
      <c r="MQ193" s="58"/>
      <c r="MR193" s="58"/>
      <c r="MS193" s="58"/>
      <c r="MT193" s="58"/>
      <c r="MU193" s="58"/>
      <c r="MV193" s="58"/>
      <c r="MW193" s="58"/>
      <c r="MX193" s="58"/>
      <c r="MY193" s="58"/>
      <c r="MZ193" s="58"/>
      <c r="NA193" s="58"/>
      <c r="NB193" s="58"/>
      <c r="NC193" s="58"/>
      <c r="ND193" s="58"/>
      <c r="NE193" s="58"/>
      <c r="NF193" s="58"/>
      <c r="NG193" s="58"/>
      <c r="NH193" s="58"/>
      <c r="NI193" s="58"/>
      <c r="NJ193" s="58"/>
      <c r="NK193" s="58"/>
      <c r="NL193" s="58"/>
      <c r="NM193" s="58"/>
      <c r="NN193" s="58"/>
      <c r="NO193" s="58"/>
      <c r="NP193" s="58"/>
      <c r="NQ193" s="58"/>
      <c r="NR193" s="58"/>
      <c r="NS193" s="58"/>
      <c r="NT193" s="58"/>
      <c r="NU193" s="58"/>
      <c r="NV193" s="58"/>
      <c r="NW193" s="58"/>
      <c r="NX193" s="58"/>
      <c r="NY193" s="58"/>
      <c r="NZ193" s="58"/>
      <c r="OA193" s="58"/>
      <c r="OB193" s="58"/>
      <c r="OC193" s="58"/>
      <c r="OD193" s="58"/>
      <c r="OE193" s="58"/>
      <c r="OF193" s="58"/>
      <c r="OG193" s="58"/>
      <c r="OH193" s="58"/>
      <c r="OI193" s="58"/>
      <c r="OJ193" s="58"/>
      <c r="OK193" s="58"/>
      <c r="OL193" s="58"/>
      <c r="OM193" s="58"/>
      <c r="ON193" s="58"/>
      <c r="OO193" s="58"/>
      <c r="OP193" s="58"/>
      <c r="OQ193" s="58"/>
      <c r="OR193" s="58"/>
      <c r="OS193" s="58"/>
      <c r="OT193" s="58"/>
      <c r="OU193" s="58"/>
      <c r="OV193" s="58"/>
      <c r="OW193" s="58"/>
      <c r="OX193" s="58"/>
      <c r="OY193" s="58"/>
      <c r="OZ193" s="58"/>
      <c r="PA193" s="58"/>
      <c r="PB193" s="58"/>
      <c r="PC193" s="58"/>
      <c r="PD193" s="58"/>
      <c r="PE193" s="58"/>
      <c r="PF193" s="58"/>
      <c r="PG193" s="58"/>
      <c r="PH193" s="58"/>
      <c r="PI193" s="58"/>
      <c r="PJ193" s="58"/>
      <c r="PK193" s="58"/>
      <c r="PL193" s="58"/>
      <c r="PM193" s="58"/>
      <c r="PN193" s="58"/>
      <c r="PO193" s="58"/>
      <c r="PP193" s="58"/>
      <c r="PQ193" s="58"/>
      <c r="PR193" s="58"/>
      <c r="PS193" s="58"/>
      <c r="PT193" s="58"/>
      <c r="PU193" s="58"/>
      <c r="PV193" s="58"/>
      <c r="PW193" s="58"/>
      <c r="PX193" s="58"/>
      <c r="PY193" s="58"/>
      <c r="PZ193" s="58"/>
      <c r="QA193" s="58"/>
      <c r="QB193" s="58"/>
      <c r="QC193" s="58"/>
      <c r="QD193" s="58"/>
      <c r="QE193" s="58"/>
      <c r="QF193" s="58"/>
      <c r="QG193" s="58"/>
      <c r="QH193" s="58"/>
      <c r="QI193" s="58"/>
      <c r="QJ193" s="58"/>
      <c r="QK193" s="58"/>
      <c r="QL193" s="58"/>
      <c r="QM193" s="58"/>
      <c r="QN193" s="58"/>
      <c r="QO193" s="58"/>
      <c r="QP193" s="58"/>
      <c r="QQ193" s="58"/>
      <c r="QR193" s="58"/>
      <c r="QS193" s="58"/>
      <c r="QT193" s="58"/>
      <c r="QU193" s="58"/>
      <c r="QV193" s="58"/>
      <c r="QW193" s="58"/>
      <c r="QX193" s="58"/>
      <c r="QY193" s="58"/>
      <c r="QZ193" s="58"/>
      <c r="RA193" s="58"/>
      <c r="RB193" s="58"/>
      <c r="RC193" s="58"/>
      <c r="RD193" s="58"/>
      <c r="RE193" s="58"/>
      <c r="RF193" s="58"/>
      <c r="RG193" s="58"/>
      <c r="RH193" s="58"/>
      <c r="RI193" s="58"/>
      <c r="RJ193" s="58"/>
      <c r="RK193" s="58"/>
      <c r="RL193" s="58"/>
      <c r="RM193" s="58"/>
      <c r="RN193" s="58"/>
      <c r="RO193" s="58"/>
      <c r="RP193" s="58"/>
      <c r="RQ193" s="58"/>
      <c r="RR193" s="58"/>
      <c r="RS193" s="58"/>
      <c r="RT193" s="58"/>
      <c r="RU193" s="58"/>
      <c r="RV193" s="58"/>
      <c r="RW193" s="58"/>
      <c r="RX193" s="58"/>
      <c r="RY193" s="58"/>
      <c r="RZ193" s="58"/>
      <c r="SA193" s="58"/>
      <c r="SB193" s="58"/>
      <c r="SC193" s="58"/>
      <c r="SD193" s="58"/>
      <c r="SE193" s="58"/>
      <c r="SF193" s="58"/>
      <c r="SG193" s="58"/>
      <c r="SH193" s="58"/>
      <c r="SI193" s="58"/>
      <c r="SJ193" s="58"/>
      <c r="SK193" s="58"/>
      <c r="SL193" s="58"/>
      <c r="SM193" s="58"/>
      <c r="SN193" s="58"/>
      <c r="SO193" s="58"/>
      <c r="SP193" s="58"/>
      <c r="SQ193" s="58"/>
      <c r="SR193" s="58"/>
      <c r="SS193" s="58"/>
      <c r="ST193" s="58"/>
      <c r="SU193" s="58"/>
      <c r="SV193" s="58"/>
      <c r="SW193" s="58"/>
      <c r="SX193" s="58"/>
      <c r="SY193" s="58"/>
      <c r="SZ193" s="58"/>
      <c r="TA193" s="58"/>
      <c r="TB193" s="58"/>
      <c r="TC193" s="58"/>
      <c r="TD193" s="58"/>
      <c r="TE193" s="58"/>
      <c r="TF193" s="58"/>
      <c r="TG193" s="58"/>
      <c r="TH193" s="58"/>
      <c r="TI193" s="58"/>
      <c r="TJ193" s="58"/>
      <c r="TK193" s="58"/>
      <c r="TL193" s="58"/>
      <c r="TM193" s="58"/>
      <c r="TN193" s="58"/>
      <c r="TO193" s="58"/>
      <c r="TP193" s="58"/>
      <c r="TQ193" s="58"/>
      <c r="TR193" s="58"/>
      <c r="TS193" s="58"/>
      <c r="TT193" s="58"/>
      <c r="TU193" s="58"/>
      <c r="TV193" s="58"/>
      <c r="TW193" s="58"/>
      <c r="TX193" s="58"/>
      <c r="TY193" s="58"/>
      <c r="TZ193" s="58"/>
      <c r="UA193" s="58"/>
      <c r="UB193" s="58"/>
      <c r="UC193" s="58"/>
      <c r="UD193" s="58"/>
      <c r="UE193" s="58"/>
      <c r="UF193" s="58"/>
      <c r="UG193" s="58"/>
      <c r="UH193" s="58"/>
      <c r="UI193" s="58"/>
      <c r="UJ193" s="58"/>
      <c r="UK193" s="58"/>
      <c r="UL193" s="58"/>
      <c r="UM193" s="58"/>
      <c r="UN193" s="58"/>
      <c r="UO193" s="58"/>
      <c r="UP193" s="58"/>
      <c r="UQ193" s="58"/>
      <c r="UR193" s="58"/>
      <c r="US193" s="58"/>
      <c r="UT193" s="58"/>
      <c r="UU193" s="58"/>
      <c r="UV193" s="58"/>
      <c r="UW193" s="58"/>
      <c r="UX193" s="58"/>
      <c r="UY193" s="58"/>
      <c r="UZ193" s="58"/>
      <c r="VA193" s="58"/>
      <c r="VB193" s="58"/>
      <c r="VC193" s="58"/>
      <c r="VD193" s="58"/>
      <c r="VE193" s="58"/>
      <c r="VF193" s="58"/>
      <c r="VG193" s="58"/>
      <c r="VH193" s="58"/>
      <c r="VI193" s="58"/>
      <c r="VJ193" s="58"/>
      <c r="VK193" s="58"/>
      <c r="VL193" s="58"/>
      <c r="VM193" s="58"/>
      <c r="VN193" s="58"/>
      <c r="VO193" s="58"/>
      <c r="VP193" s="58"/>
      <c r="VQ193" s="58"/>
      <c r="VR193" s="58"/>
      <c r="VS193" s="58"/>
      <c r="VT193" s="58"/>
      <c r="VU193" s="58"/>
      <c r="VV193" s="58"/>
      <c r="VW193" s="58"/>
      <c r="VX193" s="58"/>
      <c r="VY193" s="58"/>
      <c r="VZ193" s="58"/>
      <c r="WA193" s="58"/>
      <c r="WB193" s="58"/>
      <c r="WC193" s="58"/>
      <c r="WD193" s="58"/>
      <c r="WE193" s="58"/>
      <c r="WF193" s="58"/>
      <c r="WG193" s="58"/>
      <c r="WH193" s="58"/>
      <c r="WI193" s="58"/>
      <c r="WJ193" s="58"/>
      <c r="WK193" s="58"/>
      <c r="WL193" s="58"/>
      <c r="WM193" s="58"/>
      <c r="WN193" s="58"/>
      <c r="WO193" s="58"/>
      <c r="WP193" s="58"/>
      <c r="WQ193" s="58"/>
      <c r="WR193" s="58"/>
      <c r="WS193" s="58"/>
      <c r="WT193" s="58"/>
      <c r="WU193" s="58"/>
      <c r="WV193" s="58"/>
      <c r="WW193" s="58"/>
      <c r="WX193" s="58"/>
      <c r="WY193" s="58"/>
      <c r="WZ193" s="58"/>
      <c r="XA193" s="58"/>
      <c r="XB193" s="58"/>
      <c r="XC193" s="58"/>
      <c r="XD193" s="58"/>
      <c r="XE193" s="58"/>
      <c r="XF193" s="58"/>
      <c r="XG193" s="58"/>
      <c r="XH193" s="58"/>
      <c r="XI193" s="58"/>
      <c r="XJ193" s="58"/>
      <c r="XK193" s="58"/>
      <c r="XL193" s="58"/>
      <c r="XM193" s="58"/>
      <c r="XN193" s="58"/>
      <c r="XO193" s="58"/>
      <c r="XP193" s="58"/>
      <c r="XQ193" s="58"/>
      <c r="XR193" s="58"/>
      <c r="XS193" s="58"/>
      <c r="XT193" s="58"/>
      <c r="XU193" s="58"/>
      <c r="XV193" s="58"/>
      <c r="XW193" s="58"/>
      <c r="XX193" s="58"/>
      <c r="XY193" s="58"/>
      <c r="XZ193" s="58"/>
      <c r="YA193" s="58"/>
      <c r="YB193" s="58"/>
      <c r="YC193" s="58"/>
      <c r="YD193" s="58"/>
      <c r="YE193" s="58"/>
      <c r="YF193" s="58"/>
      <c r="YG193" s="58"/>
      <c r="YH193" s="58"/>
      <c r="YI193" s="58"/>
      <c r="YJ193" s="58"/>
      <c r="YK193" s="58"/>
      <c r="YL193" s="58"/>
      <c r="YM193" s="58"/>
      <c r="YN193" s="58"/>
      <c r="YO193" s="58"/>
      <c r="YP193" s="58"/>
      <c r="YQ193" s="58"/>
      <c r="YR193" s="58"/>
      <c r="YS193" s="58"/>
      <c r="YT193" s="58"/>
      <c r="YU193" s="58"/>
      <c r="YV193" s="58"/>
      <c r="YW193" s="58"/>
      <c r="YX193" s="58"/>
      <c r="YY193" s="58"/>
      <c r="YZ193" s="58"/>
      <c r="ZA193" s="58"/>
      <c r="ZB193" s="58"/>
      <c r="ZC193" s="58"/>
      <c r="ZD193" s="58"/>
      <c r="ZE193" s="58"/>
      <c r="ZF193" s="58"/>
      <c r="ZG193" s="58"/>
      <c r="ZH193" s="58"/>
      <c r="ZI193" s="58"/>
      <c r="ZJ193" s="58"/>
      <c r="ZK193" s="58"/>
      <c r="ZL193" s="58"/>
      <c r="ZM193" s="58"/>
      <c r="ZN193" s="58"/>
      <c r="ZO193" s="58"/>
      <c r="ZP193" s="58"/>
      <c r="ZQ193" s="58"/>
      <c r="ZR193" s="58"/>
      <c r="ZS193" s="58"/>
      <c r="ZT193" s="58"/>
      <c r="ZU193" s="58"/>
      <c r="ZV193" s="58"/>
      <c r="ZW193" s="58"/>
      <c r="ZX193" s="58"/>
      <c r="ZY193" s="58"/>
      <c r="ZZ193" s="58"/>
      <c r="AAA193" s="58"/>
      <c r="AAB193" s="58"/>
      <c r="AAC193" s="58"/>
      <c r="AAD193" s="58"/>
      <c r="AAE193" s="58"/>
      <c r="AAF193" s="58"/>
      <c r="AAG193" s="58"/>
      <c r="AAH193" s="58"/>
      <c r="AAI193" s="58"/>
      <c r="AAJ193" s="58"/>
      <c r="AAK193" s="58"/>
      <c r="AAL193" s="58"/>
      <c r="AAM193" s="58"/>
      <c r="AAN193" s="58"/>
      <c r="AAO193" s="58"/>
      <c r="AAP193" s="58"/>
      <c r="AAQ193" s="58"/>
      <c r="AAR193" s="58"/>
      <c r="AAS193" s="58"/>
      <c r="AAT193" s="58"/>
      <c r="AAU193" s="58"/>
      <c r="AAV193" s="58"/>
      <c r="AAW193" s="58"/>
      <c r="AAX193" s="58"/>
      <c r="AAY193" s="58"/>
      <c r="AAZ193" s="58"/>
      <c r="ABA193" s="58"/>
      <c r="ABB193" s="58"/>
      <c r="ABC193" s="58"/>
      <c r="ABD193" s="58"/>
      <c r="ABE193" s="58"/>
      <c r="ABF193" s="58"/>
      <c r="ABG193" s="58"/>
      <c r="ABH193" s="58"/>
      <c r="ABI193" s="58"/>
      <c r="ABJ193" s="58"/>
      <c r="ABK193" s="58"/>
      <c r="ABL193" s="58"/>
      <c r="ABM193" s="58"/>
      <c r="ABN193" s="58"/>
      <c r="ABO193" s="58"/>
      <c r="ABP193" s="58"/>
      <c r="ABQ193" s="58"/>
      <c r="ABR193" s="58"/>
      <c r="ABS193" s="58"/>
      <c r="ABT193" s="58"/>
      <c r="ABU193" s="58"/>
      <c r="ABV193" s="58"/>
      <c r="ABW193" s="58"/>
      <c r="ABX193" s="58"/>
      <c r="ABY193" s="58"/>
      <c r="ABZ193" s="58"/>
      <c r="ACA193" s="58"/>
      <c r="ACB193" s="58"/>
      <c r="ACC193" s="58"/>
      <c r="ACD193" s="58"/>
      <c r="ACE193" s="58"/>
      <c r="ACF193" s="58"/>
      <c r="ACG193" s="58"/>
      <c r="ACH193" s="58"/>
      <c r="ACI193" s="58"/>
      <c r="ACJ193" s="58"/>
      <c r="ACK193" s="58"/>
      <c r="ACL193" s="58"/>
      <c r="ACM193" s="58"/>
      <c r="ACN193" s="58"/>
      <c r="ACO193" s="58"/>
      <c r="ACP193" s="58"/>
      <c r="ACQ193" s="58"/>
      <c r="ACR193" s="58"/>
      <c r="ACS193" s="58"/>
      <c r="ACT193" s="58"/>
      <c r="ACU193" s="58"/>
      <c r="ACV193" s="58"/>
      <c r="ACW193" s="58"/>
      <c r="ACX193" s="58"/>
      <c r="ACY193" s="58"/>
      <c r="ACZ193" s="58"/>
      <c r="ADA193" s="58"/>
      <c r="ADB193" s="58"/>
      <c r="ADC193" s="58"/>
      <c r="ADD193" s="58"/>
      <c r="ADE193" s="58"/>
      <c r="ADF193" s="58"/>
      <c r="ADG193" s="58"/>
      <c r="ADH193" s="58"/>
      <c r="ADI193" s="58"/>
      <c r="ADJ193" s="58"/>
      <c r="ADK193" s="58"/>
      <c r="ADL193" s="58"/>
      <c r="ADM193" s="58"/>
      <c r="ADN193" s="58"/>
      <c r="ADO193" s="58"/>
      <c r="ADP193" s="58"/>
      <c r="ADQ193" s="58"/>
      <c r="ADR193" s="58"/>
      <c r="ADS193" s="58"/>
      <c r="ADT193" s="58"/>
      <c r="ADU193" s="58"/>
      <c r="ADV193" s="58"/>
      <c r="ADW193" s="58"/>
      <c r="ADX193" s="58"/>
      <c r="ADY193" s="58"/>
      <c r="ADZ193" s="58"/>
      <c r="AEA193" s="58"/>
      <c r="AEB193" s="58"/>
      <c r="AEC193" s="58"/>
      <c r="AED193" s="58"/>
      <c r="AEE193" s="58"/>
      <c r="AEF193" s="58"/>
      <c r="AEG193" s="58"/>
      <c r="AEH193" s="58"/>
      <c r="AEI193" s="58"/>
      <c r="AEJ193" s="58"/>
      <c r="AEK193" s="58"/>
      <c r="AEL193" s="58"/>
      <c r="AEM193" s="58"/>
      <c r="AEN193" s="58"/>
      <c r="AEO193" s="58"/>
      <c r="AEP193" s="58"/>
      <c r="AEQ193" s="58"/>
      <c r="AER193" s="58"/>
      <c r="AES193" s="58"/>
      <c r="AET193" s="58"/>
      <c r="AEU193" s="58"/>
      <c r="AEV193" s="58"/>
      <c r="AEW193" s="58"/>
      <c r="AEX193" s="58"/>
      <c r="AEY193" s="58"/>
      <c r="AEZ193" s="58"/>
      <c r="AFA193" s="58"/>
      <c r="AFB193" s="58"/>
      <c r="AFC193" s="58"/>
      <c r="AFD193" s="58"/>
      <c r="AFE193" s="58"/>
      <c r="AFF193" s="58"/>
      <c r="AFG193" s="58"/>
      <c r="AFH193" s="58"/>
      <c r="AFI193" s="58"/>
      <c r="AFJ193" s="58"/>
      <c r="AFK193" s="58"/>
      <c r="AFL193" s="58"/>
      <c r="AFM193" s="58"/>
      <c r="AFN193" s="58"/>
      <c r="AFO193" s="58"/>
      <c r="AFP193" s="58"/>
      <c r="AFQ193" s="58"/>
      <c r="AFR193" s="58"/>
      <c r="AFS193" s="58"/>
      <c r="AFT193" s="58"/>
      <c r="AFU193" s="58"/>
      <c r="AFV193" s="58"/>
      <c r="AFW193" s="58"/>
      <c r="AFX193" s="58"/>
      <c r="AFY193" s="58"/>
      <c r="AFZ193" s="58"/>
      <c r="AGA193" s="58"/>
      <c r="AGB193" s="58"/>
      <c r="AGC193" s="58"/>
      <c r="AGD193" s="58"/>
      <c r="AGE193" s="58"/>
      <c r="AGF193" s="58"/>
      <c r="AGG193" s="58"/>
      <c r="AGH193" s="58"/>
      <c r="AGI193" s="58"/>
      <c r="AGJ193" s="58"/>
      <c r="AGK193" s="58"/>
      <c r="AGL193" s="58"/>
      <c r="AGM193" s="58"/>
      <c r="AGN193" s="58"/>
      <c r="AGO193" s="58"/>
      <c r="AGP193" s="58"/>
      <c r="AGQ193" s="58"/>
      <c r="AGR193" s="58"/>
      <c r="AGS193" s="58"/>
      <c r="AGT193" s="58"/>
      <c r="AGU193" s="58"/>
      <c r="AGV193" s="58"/>
      <c r="AGW193" s="58"/>
      <c r="AGX193" s="58"/>
      <c r="AGY193" s="58"/>
      <c r="AGZ193" s="58"/>
      <c r="AHA193" s="58"/>
      <c r="AHB193" s="58"/>
      <c r="AHC193" s="58"/>
      <c r="AHD193" s="58"/>
      <c r="AHE193" s="58"/>
      <c r="AHF193" s="58"/>
      <c r="AHG193" s="58"/>
      <c r="AHH193" s="58"/>
      <c r="AHI193" s="58"/>
      <c r="AHJ193" s="58"/>
      <c r="AHK193" s="58"/>
      <c r="AHL193" s="58"/>
      <c r="AHM193" s="58"/>
      <c r="AHN193" s="58"/>
      <c r="AHO193" s="58"/>
      <c r="AHP193" s="58"/>
      <c r="AHQ193" s="58"/>
      <c r="AHR193" s="58"/>
      <c r="AHS193" s="58"/>
      <c r="AHT193" s="58"/>
      <c r="AHU193" s="58"/>
      <c r="AHV193" s="58"/>
      <c r="AHW193" s="58"/>
      <c r="AHX193" s="58"/>
      <c r="AHY193" s="58"/>
      <c r="AHZ193" s="58"/>
      <c r="AIA193" s="58"/>
      <c r="AIB193" s="58"/>
      <c r="AIC193" s="58"/>
      <c r="AID193" s="58"/>
      <c r="AIE193" s="58"/>
      <c r="AIF193" s="58"/>
      <c r="AIG193" s="58"/>
      <c r="AIH193" s="58"/>
      <c r="AII193" s="58"/>
      <c r="AIJ193" s="58"/>
      <c r="AIK193" s="58"/>
      <c r="AIL193" s="58"/>
      <c r="AIM193" s="58"/>
      <c r="AIN193" s="58"/>
      <c r="AIO193" s="58"/>
      <c r="AIP193" s="58"/>
      <c r="AIQ193" s="58"/>
      <c r="AIR193" s="58"/>
      <c r="AIS193" s="58"/>
      <c r="AIT193" s="58"/>
      <c r="AIU193" s="58"/>
      <c r="AIV193" s="58"/>
      <c r="AIW193" s="58"/>
      <c r="AIX193" s="58"/>
      <c r="AIY193" s="58"/>
      <c r="AIZ193" s="58"/>
      <c r="AJA193" s="58"/>
      <c r="AJB193" s="58"/>
      <c r="AJC193" s="58"/>
      <c r="AJD193" s="58"/>
      <c r="AJE193" s="58"/>
      <c r="AJF193" s="58"/>
      <c r="AJG193" s="58"/>
      <c r="AJH193" s="58"/>
      <c r="AJI193" s="58"/>
      <c r="AJJ193" s="58"/>
      <c r="AJK193" s="58"/>
      <c r="AJL193" s="58"/>
      <c r="AJM193" s="58"/>
      <c r="AJN193" s="58"/>
      <c r="AJO193" s="58"/>
      <c r="AJP193" s="58"/>
      <c r="AJQ193" s="58"/>
      <c r="AJR193" s="58"/>
      <c r="AJS193" s="58"/>
      <c r="AJT193" s="58"/>
      <c r="AJU193" s="58"/>
      <c r="AJV193" s="58"/>
      <c r="AJW193" s="58"/>
      <c r="AJX193" s="58"/>
      <c r="AJY193" s="58"/>
      <c r="AJZ193" s="58"/>
      <c r="AKA193" s="58"/>
      <c r="AKB193" s="58"/>
      <c r="AKC193" s="58"/>
      <c r="AKD193" s="58"/>
      <c r="AKE193" s="58"/>
      <c r="AKF193" s="58"/>
      <c r="AKG193" s="58"/>
      <c r="AKH193" s="58"/>
      <c r="AKI193" s="58"/>
      <c r="AKJ193" s="58"/>
      <c r="AKK193" s="58"/>
      <c r="AKL193" s="58"/>
      <c r="AKM193" s="58"/>
      <c r="AKN193" s="58"/>
      <c r="AKO193" s="58"/>
      <c r="AKP193" s="58"/>
      <c r="AKQ193" s="58"/>
      <c r="AKR193" s="58"/>
      <c r="AKS193" s="58"/>
      <c r="AKT193" s="58"/>
      <c r="AKU193" s="58"/>
      <c r="AKV193" s="58"/>
      <c r="AKW193" s="58"/>
      <c r="AKX193" s="58"/>
      <c r="AKY193" s="58"/>
      <c r="AKZ193" s="58"/>
      <c r="ALA193" s="58"/>
      <c r="ALB193" s="58"/>
      <c r="ALC193" s="58"/>
      <c r="ALD193" s="58"/>
      <c r="ALE193" s="58"/>
      <c r="ALF193" s="58"/>
      <c r="ALG193" s="58"/>
      <c r="ALH193" s="58"/>
      <c r="ALI193" s="58"/>
      <c r="ALJ193" s="58"/>
      <c r="ALK193" s="58"/>
      <c r="ALL193" s="58"/>
      <c r="ALM193" s="58"/>
      <c r="ALN193" s="58"/>
      <c r="ALO193" s="58"/>
      <c r="ALP193" s="58"/>
      <c r="ALQ193" s="58"/>
      <c r="ALR193" s="58"/>
      <c r="ALS193" s="58"/>
      <c r="ALT193" s="58"/>
      <c r="ALU193" s="58"/>
      <c r="ALV193" s="58"/>
      <c r="ALW193" s="58"/>
      <c r="ALX193" s="58"/>
      <c r="ALY193" s="58"/>
      <c r="ALZ193" s="58"/>
      <c r="AMA193" s="58"/>
      <c r="AMB193" s="58"/>
      <c r="AMC193" s="58"/>
      <c r="AMD193" s="58"/>
      <c r="AME193" s="58"/>
      <c r="AMF193" s="58"/>
      <c r="AMG193" s="58"/>
      <c r="AMH193" s="58"/>
      <c r="AMI193" s="58"/>
      <c r="AMJ193" s="58"/>
      <c r="AMK193" s="58"/>
      <c r="AML193" s="58"/>
      <c r="AMM193" s="58"/>
      <c r="AMN193" s="58"/>
      <c r="AMO193" s="58"/>
      <c r="AMP193" s="58"/>
      <c r="AMQ193" s="58"/>
      <c r="AMR193" s="58"/>
      <c r="AMS193" s="58"/>
      <c r="AMT193" s="58"/>
      <c r="AMU193" s="58"/>
      <c r="AMV193" s="58"/>
      <c r="AMW193" s="58"/>
      <c r="AMX193" s="58"/>
      <c r="AMY193" s="58"/>
      <c r="AMZ193" s="58"/>
      <c r="ANA193" s="58"/>
      <c r="ANB193" s="58"/>
      <c r="ANC193" s="58"/>
      <c r="AND193" s="58"/>
      <c r="ANE193" s="58"/>
      <c r="ANF193" s="58"/>
      <c r="ANG193" s="58"/>
      <c r="ANH193" s="58"/>
      <c r="ANI193" s="58"/>
      <c r="ANJ193" s="58"/>
      <c r="ANK193" s="58"/>
      <c r="ANL193" s="58"/>
      <c r="ANM193" s="58"/>
      <c r="ANN193" s="58"/>
      <c r="ANO193" s="58"/>
      <c r="ANP193" s="58"/>
      <c r="ANQ193" s="58"/>
      <c r="ANR193" s="58"/>
      <c r="ANS193" s="58"/>
      <c r="ANT193" s="58"/>
      <c r="ANU193" s="58"/>
      <c r="ANV193" s="58"/>
      <c r="ANW193" s="58"/>
      <c r="ANX193" s="58"/>
      <c r="ANY193" s="58"/>
      <c r="ANZ193" s="58"/>
      <c r="AOA193" s="58"/>
      <c r="AOB193" s="58"/>
      <c r="AOC193" s="58"/>
      <c r="AOD193" s="58"/>
      <c r="AOE193" s="58"/>
      <c r="AOF193" s="58"/>
      <c r="AOG193" s="58"/>
      <c r="AOH193" s="58"/>
      <c r="AOI193" s="58"/>
      <c r="AOJ193" s="58"/>
      <c r="AOK193" s="58"/>
      <c r="AOL193" s="58"/>
      <c r="AOM193" s="58"/>
      <c r="AON193" s="58"/>
      <c r="AOO193" s="58"/>
      <c r="AOP193" s="58"/>
      <c r="AOQ193" s="58"/>
      <c r="AOR193" s="58"/>
      <c r="AOS193" s="58"/>
      <c r="AOT193" s="58"/>
      <c r="AOU193" s="58"/>
      <c r="AOV193" s="58"/>
      <c r="AOW193" s="58"/>
      <c r="AOX193" s="58"/>
      <c r="AOY193" s="58"/>
      <c r="AOZ193" s="58"/>
      <c r="APA193" s="58"/>
      <c r="APB193" s="58"/>
      <c r="APC193" s="58"/>
      <c r="APD193" s="58"/>
      <c r="APE193" s="58"/>
      <c r="APF193" s="58"/>
      <c r="APG193" s="58"/>
      <c r="APH193" s="58"/>
      <c r="API193" s="58"/>
      <c r="APJ193" s="58"/>
      <c r="APK193" s="58"/>
      <c r="APL193" s="58"/>
      <c r="APM193" s="58"/>
      <c r="APN193" s="58"/>
      <c r="APO193" s="58"/>
      <c r="APP193" s="58"/>
      <c r="APQ193" s="58"/>
      <c r="APR193" s="58"/>
      <c r="APS193" s="58"/>
      <c r="APT193" s="58"/>
      <c r="APU193" s="58"/>
      <c r="APV193" s="58"/>
      <c r="APW193" s="58"/>
      <c r="APX193" s="58"/>
      <c r="APY193" s="58"/>
      <c r="APZ193" s="58"/>
      <c r="AQA193" s="58"/>
      <c r="AQB193" s="58"/>
      <c r="AQC193" s="58"/>
      <c r="AQD193" s="58"/>
      <c r="AQE193" s="58"/>
      <c r="AQF193" s="58"/>
      <c r="AQG193" s="58"/>
      <c r="AQH193" s="58"/>
      <c r="AQI193" s="58"/>
      <c r="AQJ193" s="58"/>
      <c r="AQK193" s="58"/>
      <c r="AQL193" s="58"/>
      <c r="AQM193" s="58"/>
      <c r="AQN193" s="58"/>
      <c r="AQO193" s="58"/>
      <c r="AQP193" s="58"/>
      <c r="AQQ193" s="58"/>
      <c r="AQR193" s="58"/>
      <c r="AQS193" s="58"/>
      <c r="AQT193" s="58"/>
      <c r="AQU193" s="58"/>
      <c r="AQV193" s="58"/>
      <c r="AQW193" s="58"/>
      <c r="AQX193" s="58"/>
      <c r="AQY193" s="58"/>
      <c r="AQZ193" s="58"/>
      <c r="ARA193" s="58"/>
      <c r="ARB193" s="58"/>
      <c r="ARC193" s="58"/>
      <c r="ARD193" s="58"/>
      <c r="ARE193" s="58"/>
      <c r="ARF193" s="58"/>
      <c r="ARG193" s="58"/>
      <c r="ARH193" s="58"/>
      <c r="ARI193" s="58"/>
      <c r="ARJ193" s="58"/>
      <c r="ARK193" s="58"/>
      <c r="ARL193" s="58"/>
      <c r="ARM193" s="58"/>
      <c r="ARN193" s="58"/>
      <c r="ARO193" s="58"/>
      <c r="ARP193" s="58"/>
      <c r="ARQ193" s="58"/>
      <c r="ARR193" s="58"/>
      <c r="ARS193" s="58"/>
      <c r="ART193" s="58"/>
      <c r="ARU193" s="58"/>
      <c r="ARV193" s="58"/>
      <c r="ARW193" s="58"/>
      <c r="ARX193" s="58"/>
      <c r="ARY193" s="58"/>
      <c r="ARZ193" s="58"/>
      <c r="ASA193" s="58"/>
      <c r="ASB193" s="58"/>
      <c r="ASC193" s="58"/>
      <c r="ASD193" s="58"/>
      <c r="ASE193" s="58"/>
      <c r="ASF193" s="58"/>
      <c r="ASG193" s="58"/>
      <c r="ASH193" s="58"/>
      <c r="ASI193" s="58"/>
      <c r="ASJ193" s="58"/>
      <c r="ASK193" s="58"/>
      <c r="ASL193" s="58"/>
      <c r="ASM193" s="58"/>
      <c r="ASN193" s="58"/>
      <c r="ASO193" s="58"/>
      <c r="ASP193" s="58"/>
      <c r="ASQ193" s="58"/>
      <c r="ASR193" s="58"/>
      <c r="ASS193" s="58"/>
      <c r="AST193" s="58"/>
      <c r="ASU193" s="58"/>
      <c r="ASV193" s="58"/>
      <c r="ASW193" s="58"/>
      <c r="ASX193" s="58"/>
      <c r="ASY193" s="58"/>
      <c r="ASZ193" s="58"/>
      <c r="ATA193" s="58"/>
      <c r="ATB193" s="58"/>
      <c r="ATC193" s="58"/>
      <c r="ATD193" s="58"/>
      <c r="ATE193" s="58"/>
      <c r="ATF193" s="58"/>
      <c r="ATG193" s="58"/>
      <c r="ATH193" s="58"/>
      <c r="ATI193" s="58"/>
      <c r="ATJ193" s="58"/>
      <c r="ATK193" s="58"/>
      <c r="ATL193" s="58"/>
      <c r="ATM193" s="58"/>
      <c r="ATN193" s="58"/>
      <c r="ATO193" s="58"/>
      <c r="ATP193" s="58"/>
      <c r="ATQ193" s="58"/>
      <c r="ATR193" s="58"/>
      <c r="ATS193" s="58"/>
      <c r="ATT193" s="58"/>
      <c r="ATU193" s="58"/>
      <c r="ATV193" s="58"/>
      <c r="ATW193" s="58"/>
      <c r="ATX193" s="58"/>
      <c r="ATY193" s="58"/>
      <c r="ATZ193" s="58"/>
      <c r="AUA193" s="58"/>
      <c r="AUB193" s="58"/>
      <c r="AUC193" s="58"/>
      <c r="AUD193" s="58"/>
      <c r="AUE193" s="58"/>
      <c r="AUF193" s="58"/>
      <c r="AUG193" s="58"/>
      <c r="AUH193" s="58"/>
      <c r="AUI193" s="58"/>
      <c r="AUJ193" s="58"/>
      <c r="AUK193" s="58"/>
      <c r="AUL193" s="58"/>
      <c r="AUM193" s="58"/>
      <c r="AUN193" s="58"/>
      <c r="AUO193" s="58"/>
      <c r="AUP193" s="58"/>
      <c r="AUQ193" s="58"/>
      <c r="AUR193" s="58"/>
      <c r="AUS193" s="58"/>
      <c r="AUT193" s="58"/>
      <c r="AUU193" s="58"/>
      <c r="AUV193" s="58"/>
      <c r="AUW193" s="58"/>
      <c r="AUX193" s="58"/>
      <c r="AUY193" s="58"/>
      <c r="AUZ193" s="58"/>
      <c r="AVA193" s="58"/>
      <c r="AVB193" s="58"/>
      <c r="AVC193" s="58"/>
      <c r="AVD193" s="58"/>
      <c r="AVE193" s="58"/>
      <c r="AVF193" s="58"/>
      <c r="AVG193" s="58"/>
      <c r="AVH193" s="58"/>
      <c r="AVI193" s="58"/>
      <c r="AVJ193" s="58"/>
      <c r="AVK193" s="58"/>
      <c r="AVL193" s="58"/>
      <c r="AVM193" s="58"/>
      <c r="AVN193" s="58"/>
      <c r="AVO193" s="58"/>
      <c r="AVP193" s="58"/>
      <c r="AVQ193" s="58"/>
      <c r="AVR193" s="58"/>
      <c r="AVS193" s="58"/>
      <c r="AVT193" s="58"/>
      <c r="AVU193" s="58"/>
      <c r="AVV193" s="58"/>
      <c r="AVW193" s="58"/>
      <c r="AVX193" s="58"/>
      <c r="AVY193" s="58"/>
      <c r="AVZ193" s="58"/>
      <c r="AWA193" s="58"/>
      <c r="AWB193" s="58"/>
      <c r="AWC193" s="58"/>
      <c r="AWD193" s="58"/>
      <c r="AWE193" s="58"/>
      <c r="AWF193" s="58"/>
      <c r="AWG193" s="58"/>
      <c r="AWH193" s="58"/>
      <c r="AWI193" s="58"/>
      <c r="AWJ193" s="58"/>
      <c r="AWK193" s="58"/>
      <c r="AWL193" s="58"/>
      <c r="AWM193" s="58"/>
      <c r="AWN193" s="58"/>
      <c r="AWO193" s="58"/>
      <c r="AWP193" s="58"/>
      <c r="AWQ193" s="58"/>
      <c r="AWR193" s="58"/>
      <c r="AWS193" s="58"/>
      <c r="AWT193" s="58"/>
      <c r="AWU193" s="58"/>
      <c r="AWV193" s="58"/>
      <c r="AWW193" s="58"/>
      <c r="AWX193" s="58"/>
      <c r="AWY193" s="58"/>
      <c r="AWZ193" s="58"/>
      <c r="AXA193" s="58"/>
      <c r="AXB193" s="58"/>
      <c r="AXC193" s="58"/>
      <c r="AXD193" s="58"/>
      <c r="AXE193" s="58"/>
      <c r="AXF193" s="58"/>
      <c r="AXG193" s="58"/>
      <c r="AXH193" s="58"/>
      <c r="AXI193" s="58"/>
      <c r="AXJ193" s="58"/>
      <c r="AXK193" s="58"/>
      <c r="AXL193" s="58"/>
      <c r="AXM193" s="58"/>
      <c r="AXN193" s="58"/>
      <c r="AXO193" s="58"/>
      <c r="AXP193" s="58"/>
      <c r="AXQ193" s="58"/>
      <c r="AXR193" s="58"/>
      <c r="AXS193" s="58"/>
      <c r="AXT193" s="58"/>
      <c r="AXU193" s="58"/>
      <c r="AXV193" s="58"/>
      <c r="AXW193" s="58"/>
      <c r="AXX193" s="58"/>
      <c r="AXY193" s="58"/>
      <c r="AXZ193" s="58"/>
      <c r="AYA193" s="58"/>
      <c r="AYB193" s="58"/>
      <c r="AYC193" s="58"/>
      <c r="AYD193" s="58"/>
      <c r="AYE193" s="58"/>
      <c r="AYF193" s="58"/>
      <c r="AYG193" s="58"/>
      <c r="AYH193" s="58"/>
      <c r="AYI193" s="58"/>
      <c r="AYJ193" s="58"/>
      <c r="AYK193" s="58"/>
      <c r="AYL193" s="58"/>
      <c r="AYM193" s="58"/>
      <c r="AYN193" s="58"/>
      <c r="AYO193" s="58"/>
      <c r="AYP193" s="58"/>
      <c r="AYQ193" s="58"/>
      <c r="AYR193" s="58"/>
      <c r="AYS193" s="58"/>
      <c r="AYT193" s="58"/>
      <c r="AYU193" s="58"/>
      <c r="AYV193" s="58"/>
      <c r="AYW193" s="58"/>
      <c r="AYX193" s="58"/>
      <c r="AYY193" s="58"/>
      <c r="AYZ193" s="58"/>
      <c r="AZA193" s="58"/>
      <c r="AZB193" s="58"/>
      <c r="AZC193" s="58"/>
      <c r="AZD193" s="58"/>
      <c r="AZE193" s="58"/>
      <c r="AZF193" s="58"/>
      <c r="AZG193" s="58"/>
      <c r="AZH193" s="58"/>
      <c r="AZI193" s="58"/>
      <c r="AZJ193" s="58"/>
      <c r="AZK193" s="58"/>
      <c r="AZL193" s="58"/>
      <c r="AZM193" s="58"/>
      <c r="AZN193" s="58"/>
      <c r="AZO193" s="58"/>
      <c r="AZP193" s="58"/>
      <c r="AZQ193" s="58"/>
      <c r="AZR193" s="58"/>
      <c r="AZS193" s="58"/>
      <c r="AZT193" s="58"/>
      <c r="AZU193" s="58"/>
      <c r="AZV193" s="58"/>
      <c r="AZW193" s="58"/>
      <c r="AZX193" s="58"/>
      <c r="AZY193" s="58"/>
      <c r="AZZ193" s="58"/>
      <c r="BAA193" s="58"/>
      <c r="BAB193" s="58"/>
      <c r="BAC193" s="58"/>
      <c r="BAD193" s="58"/>
      <c r="BAE193" s="58"/>
      <c r="BAF193" s="58"/>
      <c r="BAG193" s="58"/>
      <c r="BAH193" s="58"/>
      <c r="BAI193" s="58"/>
      <c r="BAJ193" s="58"/>
      <c r="BAK193" s="58"/>
      <c r="BAL193" s="58"/>
      <c r="BAM193" s="58"/>
      <c r="BAN193" s="58"/>
      <c r="BAO193" s="58"/>
      <c r="BAP193" s="58"/>
      <c r="BAQ193" s="58"/>
      <c r="BAR193" s="58"/>
      <c r="BAS193" s="58"/>
      <c r="BAT193" s="58"/>
      <c r="BAU193" s="58"/>
      <c r="BAV193" s="58"/>
      <c r="BAW193" s="58"/>
      <c r="BAX193" s="58"/>
      <c r="BAY193" s="58"/>
      <c r="BAZ193" s="58"/>
      <c r="BBA193" s="58"/>
      <c r="BBB193" s="58"/>
      <c r="BBC193" s="58"/>
      <c r="BBD193" s="58"/>
      <c r="BBE193" s="58"/>
      <c r="BBF193" s="58"/>
      <c r="BBG193" s="58"/>
      <c r="BBH193" s="58"/>
      <c r="BBI193" s="58"/>
      <c r="BBJ193" s="58"/>
      <c r="BBK193" s="58"/>
      <c r="BBL193" s="58"/>
      <c r="BBM193" s="58"/>
      <c r="BBN193" s="58"/>
      <c r="BBO193" s="58"/>
      <c r="BBP193" s="58"/>
      <c r="BBQ193" s="58"/>
      <c r="BBR193" s="58"/>
      <c r="BBS193" s="58"/>
      <c r="BBT193" s="58"/>
      <c r="BBU193" s="58"/>
      <c r="BBV193" s="58"/>
      <c r="BBW193" s="58"/>
      <c r="BBX193" s="58"/>
      <c r="BBY193" s="58"/>
      <c r="BBZ193" s="58"/>
      <c r="BCA193" s="58"/>
      <c r="BCB193" s="58"/>
      <c r="BCC193" s="58"/>
      <c r="BCD193" s="58"/>
      <c r="BCE193" s="58"/>
      <c r="BCF193" s="58"/>
      <c r="BCG193" s="58"/>
      <c r="BCH193" s="58"/>
      <c r="BCI193" s="58"/>
      <c r="BCJ193" s="58"/>
      <c r="BCK193" s="58"/>
      <c r="BCL193" s="58"/>
      <c r="BCM193" s="58"/>
      <c r="BCN193" s="58"/>
      <c r="BCO193" s="58"/>
      <c r="BCP193" s="58"/>
      <c r="BCQ193" s="58"/>
      <c r="BCR193" s="58"/>
      <c r="BCS193" s="58"/>
      <c r="BCT193" s="58"/>
      <c r="BCU193" s="58"/>
      <c r="BCV193" s="58"/>
      <c r="BCW193" s="58"/>
      <c r="BCX193" s="58"/>
      <c r="BCY193" s="58"/>
      <c r="BCZ193" s="58"/>
      <c r="BDA193" s="58"/>
      <c r="BDB193" s="58"/>
      <c r="BDC193" s="58"/>
      <c r="BDD193" s="58"/>
      <c r="BDE193" s="58"/>
      <c r="BDF193" s="58"/>
      <c r="BDG193" s="58"/>
      <c r="BDH193" s="58"/>
      <c r="BDI193" s="58"/>
      <c r="BDJ193" s="58"/>
      <c r="BDK193" s="58"/>
      <c r="BDL193" s="58"/>
      <c r="BDM193" s="58"/>
      <c r="BDN193" s="58"/>
      <c r="BDO193" s="58"/>
      <c r="BDP193" s="58"/>
      <c r="BDQ193" s="58"/>
      <c r="BDR193" s="58"/>
      <c r="BDS193" s="58"/>
      <c r="BDT193" s="58"/>
      <c r="BDU193" s="58"/>
      <c r="BDV193" s="58"/>
      <c r="BDW193" s="58"/>
      <c r="BDX193" s="58"/>
      <c r="BDY193" s="58"/>
      <c r="BDZ193" s="58"/>
      <c r="BEA193" s="58"/>
      <c r="BEB193" s="58"/>
      <c r="BEC193" s="58"/>
      <c r="BED193" s="58"/>
      <c r="BEE193" s="58"/>
      <c r="BEF193" s="58"/>
      <c r="BEG193" s="58"/>
      <c r="BEH193" s="58"/>
      <c r="BEI193" s="58"/>
      <c r="BEJ193" s="58"/>
      <c r="BEK193" s="58"/>
      <c r="BEL193" s="58"/>
      <c r="BEM193" s="58"/>
      <c r="BEN193" s="58"/>
      <c r="BEO193" s="58"/>
      <c r="BEP193" s="58"/>
      <c r="BEQ193" s="58"/>
      <c r="BER193" s="58"/>
      <c r="BES193" s="58"/>
      <c r="BET193" s="58"/>
      <c r="BEU193" s="58"/>
      <c r="BEV193" s="58"/>
      <c r="BEW193" s="58"/>
      <c r="BEX193" s="58"/>
      <c r="BEY193" s="58"/>
      <c r="BEZ193" s="58"/>
      <c r="BFA193" s="58"/>
      <c r="BFB193" s="58"/>
      <c r="BFC193" s="58"/>
      <c r="BFD193" s="58"/>
      <c r="BFE193" s="58"/>
      <c r="BFF193" s="58"/>
      <c r="BFG193" s="58"/>
      <c r="BFH193" s="58"/>
    </row>
    <row r="194" spans="1:1516" s="56" customFormat="1" ht="17.25" thickBot="1">
      <c r="A194" s="109"/>
      <c r="B194" s="124"/>
      <c r="C194" s="125"/>
      <c r="D194" s="345" t="s">
        <v>93</v>
      </c>
      <c r="E194" s="346"/>
      <c r="F194" s="346"/>
      <c r="G194" s="152"/>
      <c r="H194" s="368">
        <f>MAX(E192:O192)</f>
        <v>0</v>
      </c>
      <c r="I194" s="369"/>
      <c r="J194" s="370" t="str">
        <f>IF(I17=20%,"(Incrementar con el importe de la mínima retribución necesaria del Empresario)","")</f>
        <v/>
      </c>
      <c r="K194" s="370"/>
      <c r="L194" s="370"/>
      <c r="M194" s="370"/>
      <c r="N194" s="370"/>
      <c r="O194" s="370"/>
      <c r="P194" s="110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/>
      <c r="EA194" s="58"/>
      <c r="EB194" s="58"/>
      <c r="EC194" s="58"/>
      <c r="ED194" s="58"/>
      <c r="EE194" s="58"/>
      <c r="EF194" s="58"/>
      <c r="EG194" s="58"/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/>
      <c r="FE194" s="58"/>
      <c r="FF194" s="58"/>
      <c r="FG194" s="58"/>
      <c r="FH194" s="58"/>
      <c r="FI194" s="58"/>
      <c r="FJ194" s="58"/>
      <c r="FK194" s="58"/>
      <c r="FL194" s="58"/>
      <c r="FM194" s="58"/>
      <c r="FN194" s="58"/>
      <c r="FO194" s="58"/>
      <c r="FP194" s="58"/>
      <c r="FQ194" s="58"/>
      <c r="FR194" s="58"/>
      <c r="FS194" s="58"/>
      <c r="FT194" s="58"/>
      <c r="FU194" s="58"/>
      <c r="FV194" s="58"/>
      <c r="FW194" s="58"/>
      <c r="FX194" s="58"/>
      <c r="FY194" s="58"/>
      <c r="FZ194" s="58"/>
      <c r="GA194" s="58"/>
      <c r="GB194" s="58"/>
      <c r="GC194" s="58"/>
      <c r="GD194" s="58"/>
      <c r="GE194" s="58"/>
      <c r="GF194" s="58"/>
      <c r="GG194" s="58"/>
      <c r="GH194" s="58"/>
      <c r="GI194" s="58"/>
      <c r="GJ194" s="58"/>
      <c r="GK194" s="58"/>
      <c r="GL194" s="58"/>
      <c r="GM194" s="58"/>
      <c r="GN194" s="58"/>
      <c r="GO194" s="58"/>
      <c r="GP194" s="58"/>
      <c r="GQ194" s="58"/>
      <c r="GR194" s="58"/>
      <c r="GS194" s="58"/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58"/>
      <c r="HK194" s="58"/>
      <c r="HL194" s="58"/>
      <c r="HM194" s="58"/>
      <c r="HN194" s="58"/>
      <c r="HO194" s="58"/>
      <c r="HP194" s="58"/>
      <c r="HQ194" s="58"/>
      <c r="HR194" s="58"/>
      <c r="HS194" s="58"/>
      <c r="HT194" s="58"/>
      <c r="HU194" s="58"/>
      <c r="HV194" s="58"/>
      <c r="HW194" s="58"/>
      <c r="HX194" s="58"/>
      <c r="HY194" s="58"/>
      <c r="HZ194" s="58"/>
      <c r="IA194" s="58"/>
      <c r="IB194" s="58"/>
      <c r="IC194" s="58"/>
      <c r="ID194" s="58"/>
      <c r="IE194" s="58"/>
      <c r="IF194" s="58"/>
      <c r="IG194" s="58"/>
      <c r="IH194" s="58"/>
      <c r="II194" s="58"/>
      <c r="IJ194" s="58"/>
      <c r="IK194" s="58"/>
      <c r="IL194" s="58"/>
      <c r="IM194" s="58"/>
      <c r="IN194" s="58"/>
      <c r="IO194" s="58"/>
      <c r="IP194" s="58"/>
      <c r="IQ194" s="58"/>
      <c r="IR194" s="58"/>
      <c r="IS194" s="58"/>
      <c r="IT194" s="58"/>
      <c r="IU194" s="58"/>
      <c r="IV194" s="58"/>
      <c r="IW194" s="58"/>
      <c r="IX194" s="58"/>
      <c r="IY194" s="58"/>
      <c r="IZ194" s="58"/>
      <c r="JA194" s="58"/>
      <c r="JB194" s="58"/>
      <c r="JC194" s="58"/>
      <c r="JD194" s="58"/>
      <c r="JE194" s="58"/>
      <c r="JF194" s="58"/>
      <c r="JG194" s="58"/>
      <c r="JH194" s="58"/>
      <c r="JI194" s="58"/>
      <c r="JJ194" s="58"/>
      <c r="JK194" s="58"/>
      <c r="JL194" s="58"/>
      <c r="JM194" s="58"/>
      <c r="JN194" s="58"/>
      <c r="JO194" s="58"/>
      <c r="JP194" s="58"/>
      <c r="JQ194" s="58"/>
      <c r="JR194" s="58"/>
      <c r="JS194" s="58"/>
      <c r="JT194" s="58"/>
      <c r="JU194" s="58"/>
      <c r="JV194" s="58"/>
      <c r="JW194" s="58"/>
      <c r="JX194" s="58"/>
      <c r="JY194" s="58"/>
      <c r="JZ194" s="58"/>
      <c r="KA194" s="58"/>
      <c r="KB194" s="58"/>
      <c r="KC194" s="58"/>
      <c r="KD194" s="58"/>
      <c r="KE194" s="58"/>
      <c r="KF194" s="58"/>
      <c r="KG194" s="58"/>
      <c r="KH194" s="58"/>
      <c r="KI194" s="58"/>
      <c r="KJ194" s="58"/>
      <c r="KK194" s="58"/>
      <c r="KL194" s="58"/>
      <c r="KM194" s="58"/>
      <c r="KN194" s="58"/>
      <c r="KO194" s="58"/>
      <c r="KP194" s="58"/>
      <c r="KQ194" s="58"/>
      <c r="KR194" s="58"/>
      <c r="KS194" s="58"/>
      <c r="KT194" s="58"/>
      <c r="KU194" s="58"/>
      <c r="KV194" s="58"/>
      <c r="KW194" s="58"/>
      <c r="KX194" s="58"/>
      <c r="KY194" s="58"/>
      <c r="KZ194" s="58"/>
      <c r="LA194" s="58"/>
      <c r="LB194" s="58"/>
      <c r="LC194" s="58"/>
      <c r="LD194" s="58"/>
      <c r="LE194" s="58"/>
      <c r="LF194" s="58"/>
      <c r="LG194" s="58"/>
      <c r="LH194" s="58"/>
      <c r="LI194" s="58"/>
      <c r="LJ194" s="58"/>
      <c r="LK194" s="58"/>
      <c r="LL194" s="58"/>
      <c r="LM194" s="58"/>
      <c r="LN194" s="58"/>
      <c r="LO194" s="58"/>
      <c r="LP194" s="58"/>
      <c r="LQ194" s="58"/>
      <c r="LR194" s="58"/>
      <c r="LS194" s="58"/>
      <c r="LT194" s="58"/>
      <c r="LU194" s="58"/>
      <c r="LV194" s="58"/>
      <c r="LW194" s="58"/>
      <c r="LX194" s="58"/>
      <c r="LY194" s="58"/>
      <c r="LZ194" s="58"/>
      <c r="MA194" s="58"/>
      <c r="MB194" s="58"/>
      <c r="MC194" s="58"/>
      <c r="MD194" s="58"/>
      <c r="ME194" s="58"/>
      <c r="MF194" s="58"/>
      <c r="MG194" s="58"/>
      <c r="MH194" s="58"/>
      <c r="MI194" s="58"/>
      <c r="MJ194" s="58"/>
      <c r="MK194" s="58"/>
      <c r="ML194" s="58"/>
      <c r="MM194" s="58"/>
      <c r="MN194" s="58"/>
      <c r="MO194" s="58"/>
      <c r="MP194" s="58"/>
      <c r="MQ194" s="58"/>
      <c r="MR194" s="58"/>
      <c r="MS194" s="58"/>
      <c r="MT194" s="58"/>
      <c r="MU194" s="58"/>
      <c r="MV194" s="58"/>
      <c r="MW194" s="58"/>
      <c r="MX194" s="58"/>
      <c r="MY194" s="58"/>
      <c r="MZ194" s="58"/>
      <c r="NA194" s="58"/>
      <c r="NB194" s="58"/>
      <c r="NC194" s="58"/>
      <c r="ND194" s="58"/>
      <c r="NE194" s="58"/>
      <c r="NF194" s="58"/>
      <c r="NG194" s="58"/>
      <c r="NH194" s="58"/>
      <c r="NI194" s="58"/>
      <c r="NJ194" s="58"/>
      <c r="NK194" s="58"/>
      <c r="NL194" s="58"/>
      <c r="NM194" s="58"/>
      <c r="NN194" s="58"/>
      <c r="NO194" s="58"/>
      <c r="NP194" s="58"/>
      <c r="NQ194" s="58"/>
      <c r="NR194" s="58"/>
      <c r="NS194" s="58"/>
      <c r="NT194" s="58"/>
      <c r="NU194" s="58"/>
      <c r="NV194" s="58"/>
      <c r="NW194" s="58"/>
      <c r="NX194" s="58"/>
      <c r="NY194" s="58"/>
      <c r="NZ194" s="58"/>
      <c r="OA194" s="58"/>
      <c r="OB194" s="58"/>
      <c r="OC194" s="58"/>
      <c r="OD194" s="58"/>
      <c r="OE194" s="58"/>
      <c r="OF194" s="58"/>
      <c r="OG194" s="58"/>
      <c r="OH194" s="58"/>
      <c r="OI194" s="58"/>
      <c r="OJ194" s="58"/>
      <c r="OK194" s="58"/>
      <c r="OL194" s="58"/>
      <c r="OM194" s="58"/>
      <c r="ON194" s="58"/>
      <c r="OO194" s="58"/>
      <c r="OP194" s="58"/>
      <c r="OQ194" s="58"/>
      <c r="OR194" s="58"/>
      <c r="OS194" s="58"/>
      <c r="OT194" s="58"/>
      <c r="OU194" s="58"/>
      <c r="OV194" s="58"/>
      <c r="OW194" s="58"/>
      <c r="OX194" s="58"/>
      <c r="OY194" s="58"/>
      <c r="OZ194" s="58"/>
      <c r="PA194" s="58"/>
      <c r="PB194" s="58"/>
      <c r="PC194" s="58"/>
      <c r="PD194" s="58"/>
      <c r="PE194" s="58"/>
      <c r="PF194" s="58"/>
      <c r="PG194" s="58"/>
      <c r="PH194" s="58"/>
      <c r="PI194" s="58"/>
      <c r="PJ194" s="58"/>
      <c r="PK194" s="58"/>
      <c r="PL194" s="58"/>
      <c r="PM194" s="58"/>
      <c r="PN194" s="58"/>
      <c r="PO194" s="58"/>
      <c r="PP194" s="58"/>
      <c r="PQ194" s="58"/>
      <c r="PR194" s="58"/>
      <c r="PS194" s="58"/>
      <c r="PT194" s="58"/>
      <c r="PU194" s="58"/>
      <c r="PV194" s="58"/>
      <c r="PW194" s="58"/>
      <c r="PX194" s="58"/>
      <c r="PY194" s="58"/>
      <c r="PZ194" s="58"/>
      <c r="QA194" s="58"/>
      <c r="QB194" s="58"/>
      <c r="QC194" s="58"/>
      <c r="QD194" s="58"/>
      <c r="QE194" s="58"/>
      <c r="QF194" s="58"/>
      <c r="QG194" s="58"/>
      <c r="QH194" s="58"/>
      <c r="QI194" s="58"/>
      <c r="QJ194" s="58"/>
      <c r="QK194" s="58"/>
      <c r="QL194" s="58"/>
      <c r="QM194" s="58"/>
      <c r="QN194" s="58"/>
      <c r="QO194" s="58"/>
      <c r="QP194" s="58"/>
      <c r="QQ194" s="58"/>
      <c r="QR194" s="58"/>
      <c r="QS194" s="58"/>
      <c r="QT194" s="58"/>
      <c r="QU194" s="58"/>
      <c r="QV194" s="58"/>
      <c r="QW194" s="58"/>
      <c r="QX194" s="58"/>
      <c r="QY194" s="58"/>
      <c r="QZ194" s="58"/>
      <c r="RA194" s="58"/>
      <c r="RB194" s="58"/>
      <c r="RC194" s="58"/>
      <c r="RD194" s="58"/>
      <c r="RE194" s="58"/>
      <c r="RF194" s="58"/>
      <c r="RG194" s="58"/>
      <c r="RH194" s="58"/>
      <c r="RI194" s="58"/>
      <c r="RJ194" s="58"/>
      <c r="RK194" s="58"/>
      <c r="RL194" s="58"/>
      <c r="RM194" s="58"/>
      <c r="RN194" s="58"/>
      <c r="RO194" s="58"/>
      <c r="RP194" s="58"/>
      <c r="RQ194" s="58"/>
      <c r="RR194" s="58"/>
      <c r="RS194" s="58"/>
      <c r="RT194" s="58"/>
      <c r="RU194" s="58"/>
      <c r="RV194" s="58"/>
      <c r="RW194" s="58"/>
      <c r="RX194" s="58"/>
      <c r="RY194" s="58"/>
      <c r="RZ194" s="58"/>
      <c r="SA194" s="58"/>
      <c r="SB194" s="58"/>
      <c r="SC194" s="58"/>
      <c r="SD194" s="58"/>
      <c r="SE194" s="58"/>
      <c r="SF194" s="58"/>
      <c r="SG194" s="58"/>
      <c r="SH194" s="58"/>
      <c r="SI194" s="58"/>
      <c r="SJ194" s="58"/>
      <c r="SK194" s="58"/>
      <c r="SL194" s="58"/>
      <c r="SM194" s="58"/>
      <c r="SN194" s="58"/>
      <c r="SO194" s="58"/>
      <c r="SP194" s="58"/>
      <c r="SQ194" s="58"/>
      <c r="SR194" s="58"/>
      <c r="SS194" s="58"/>
      <c r="ST194" s="58"/>
      <c r="SU194" s="58"/>
      <c r="SV194" s="58"/>
      <c r="SW194" s="58"/>
      <c r="SX194" s="58"/>
      <c r="SY194" s="58"/>
      <c r="SZ194" s="58"/>
      <c r="TA194" s="58"/>
      <c r="TB194" s="58"/>
      <c r="TC194" s="58"/>
      <c r="TD194" s="58"/>
      <c r="TE194" s="58"/>
      <c r="TF194" s="58"/>
      <c r="TG194" s="58"/>
      <c r="TH194" s="58"/>
      <c r="TI194" s="58"/>
      <c r="TJ194" s="58"/>
      <c r="TK194" s="58"/>
      <c r="TL194" s="58"/>
      <c r="TM194" s="58"/>
      <c r="TN194" s="58"/>
      <c r="TO194" s="58"/>
      <c r="TP194" s="58"/>
      <c r="TQ194" s="58"/>
      <c r="TR194" s="58"/>
      <c r="TS194" s="58"/>
      <c r="TT194" s="58"/>
      <c r="TU194" s="58"/>
      <c r="TV194" s="58"/>
      <c r="TW194" s="58"/>
      <c r="TX194" s="58"/>
      <c r="TY194" s="58"/>
      <c r="TZ194" s="58"/>
      <c r="UA194" s="58"/>
      <c r="UB194" s="58"/>
      <c r="UC194" s="58"/>
      <c r="UD194" s="58"/>
      <c r="UE194" s="58"/>
      <c r="UF194" s="58"/>
      <c r="UG194" s="58"/>
      <c r="UH194" s="58"/>
      <c r="UI194" s="58"/>
      <c r="UJ194" s="58"/>
      <c r="UK194" s="58"/>
      <c r="UL194" s="58"/>
      <c r="UM194" s="58"/>
      <c r="UN194" s="58"/>
      <c r="UO194" s="58"/>
      <c r="UP194" s="58"/>
      <c r="UQ194" s="58"/>
      <c r="UR194" s="58"/>
      <c r="US194" s="58"/>
      <c r="UT194" s="58"/>
      <c r="UU194" s="58"/>
      <c r="UV194" s="58"/>
      <c r="UW194" s="58"/>
      <c r="UX194" s="58"/>
      <c r="UY194" s="58"/>
      <c r="UZ194" s="58"/>
      <c r="VA194" s="58"/>
      <c r="VB194" s="58"/>
      <c r="VC194" s="58"/>
      <c r="VD194" s="58"/>
      <c r="VE194" s="58"/>
      <c r="VF194" s="58"/>
      <c r="VG194" s="58"/>
      <c r="VH194" s="58"/>
      <c r="VI194" s="58"/>
      <c r="VJ194" s="58"/>
      <c r="VK194" s="58"/>
      <c r="VL194" s="58"/>
      <c r="VM194" s="58"/>
      <c r="VN194" s="58"/>
      <c r="VO194" s="58"/>
      <c r="VP194" s="58"/>
      <c r="VQ194" s="58"/>
      <c r="VR194" s="58"/>
      <c r="VS194" s="58"/>
      <c r="VT194" s="58"/>
      <c r="VU194" s="58"/>
      <c r="VV194" s="58"/>
      <c r="VW194" s="58"/>
      <c r="VX194" s="58"/>
      <c r="VY194" s="58"/>
      <c r="VZ194" s="58"/>
      <c r="WA194" s="58"/>
      <c r="WB194" s="58"/>
      <c r="WC194" s="58"/>
      <c r="WD194" s="58"/>
      <c r="WE194" s="58"/>
      <c r="WF194" s="58"/>
      <c r="WG194" s="58"/>
      <c r="WH194" s="58"/>
      <c r="WI194" s="58"/>
      <c r="WJ194" s="58"/>
      <c r="WK194" s="58"/>
      <c r="WL194" s="58"/>
      <c r="WM194" s="58"/>
      <c r="WN194" s="58"/>
      <c r="WO194" s="58"/>
      <c r="WP194" s="58"/>
      <c r="WQ194" s="58"/>
      <c r="WR194" s="58"/>
      <c r="WS194" s="58"/>
      <c r="WT194" s="58"/>
      <c r="WU194" s="58"/>
      <c r="WV194" s="58"/>
      <c r="WW194" s="58"/>
      <c r="WX194" s="58"/>
      <c r="WY194" s="58"/>
      <c r="WZ194" s="58"/>
      <c r="XA194" s="58"/>
      <c r="XB194" s="58"/>
      <c r="XC194" s="58"/>
      <c r="XD194" s="58"/>
      <c r="XE194" s="58"/>
      <c r="XF194" s="58"/>
      <c r="XG194" s="58"/>
      <c r="XH194" s="58"/>
      <c r="XI194" s="58"/>
      <c r="XJ194" s="58"/>
      <c r="XK194" s="58"/>
      <c r="XL194" s="58"/>
      <c r="XM194" s="58"/>
      <c r="XN194" s="58"/>
      <c r="XO194" s="58"/>
      <c r="XP194" s="58"/>
      <c r="XQ194" s="58"/>
      <c r="XR194" s="58"/>
      <c r="XS194" s="58"/>
      <c r="XT194" s="58"/>
      <c r="XU194" s="58"/>
      <c r="XV194" s="58"/>
      <c r="XW194" s="58"/>
      <c r="XX194" s="58"/>
      <c r="XY194" s="58"/>
      <c r="XZ194" s="58"/>
      <c r="YA194" s="58"/>
      <c r="YB194" s="58"/>
      <c r="YC194" s="58"/>
      <c r="YD194" s="58"/>
      <c r="YE194" s="58"/>
      <c r="YF194" s="58"/>
      <c r="YG194" s="58"/>
      <c r="YH194" s="58"/>
      <c r="YI194" s="58"/>
      <c r="YJ194" s="58"/>
      <c r="YK194" s="58"/>
      <c r="YL194" s="58"/>
      <c r="YM194" s="58"/>
      <c r="YN194" s="58"/>
      <c r="YO194" s="58"/>
      <c r="YP194" s="58"/>
      <c r="YQ194" s="58"/>
      <c r="YR194" s="58"/>
      <c r="YS194" s="58"/>
      <c r="YT194" s="58"/>
      <c r="YU194" s="58"/>
      <c r="YV194" s="58"/>
      <c r="YW194" s="58"/>
      <c r="YX194" s="58"/>
      <c r="YY194" s="58"/>
      <c r="YZ194" s="58"/>
      <c r="ZA194" s="58"/>
      <c r="ZB194" s="58"/>
      <c r="ZC194" s="58"/>
      <c r="ZD194" s="58"/>
      <c r="ZE194" s="58"/>
      <c r="ZF194" s="58"/>
      <c r="ZG194" s="58"/>
      <c r="ZH194" s="58"/>
      <c r="ZI194" s="58"/>
      <c r="ZJ194" s="58"/>
      <c r="ZK194" s="58"/>
      <c r="ZL194" s="58"/>
      <c r="ZM194" s="58"/>
      <c r="ZN194" s="58"/>
      <c r="ZO194" s="58"/>
      <c r="ZP194" s="58"/>
      <c r="ZQ194" s="58"/>
      <c r="ZR194" s="58"/>
      <c r="ZS194" s="58"/>
      <c r="ZT194" s="58"/>
      <c r="ZU194" s="58"/>
      <c r="ZV194" s="58"/>
      <c r="ZW194" s="58"/>
      <c r="ZX194" s="58"/>
      <c r="ZY194" s="58"/>
      <c r="ZZ194" s="58"/>
      <c r="AAA194" s="58"/>
      <c r="AAB194" s="58"/>
      <c r="AAC194" s="58"/>
      <c r="AAD194" s="58"/>
      <c r="AAE194" s="58"/>
      <c r="AAF194" s="58"/>
      <c r="AAG194" s="58"/>
      <c r="AAH194" s="58"/>
      <c r="AAI194" s="58"/>
      <c r="AAJ194" s="58"/>
      <c r="AAK194" s="58"/>
      <c r="AAL194" s="58"/>
      <c r="AAM194" s="58"/>
      <c r="AAN194" s="58"/>
      <c r="AAO194" s="58"/>
      <c r="AAP194" s="58"/>
      <c r="AAQ194" s="58"/>
      <c r="AAR194" s="58"/>
      <c r="AAS194" s="58"/>
      <c r="AAT194" s="58"/>
      <c r="AAU194" s="58"/>
      <c r="AAV194" s="58"/>
      <c r="AAW194" s="58"/>
      <c r="AAX194" s="58"/>
      <c r="AAY194" s="58"/>
      <c r="AAZ194" s="58"/>
      <c r="ABA194" s="58"/>
      <c r="ABB194" s="58"/>
      <c r="ABC194" s="58"/>
      <c r="ABD194" s="58"/>
      <c r="ABE194" s="58"/>
      <c r="ABF194" s="58"/>
      <c r="ABG194" s="58"/>
      <c r="ABH194" s="58"/>
      <c r="ABI194" s="58"/>
      <c r="ABJ194" s="58"/>
      <c r="ABK194" s="58"/>
      <c r="ABL194" s="58"/>
      <c r="ABM194" s="58"/>
      <c r="ABN194" s="58"/>
      <c r="ABO194" s="58"/>
      <c r="ABP194" s="58"/>
      <c r="ABQ194" s="58"/>
      <c r="ABR194" s="58"/>
      <c r="ABS194" s="58"/>
      <c r="ABT194" s="58"/>
      <c r="ABU194" s="58"/>
      <c r="ABV194" s="58"/>
      <c r="ABW194" s="58"/>
      <c r="ABX194" s="58"/>
      <c r="ABY194" s="58"/>
      <c r="ABZ194" s="58"/>
      <c r="ACA194" s="58"/>
      <c r="ACB194" s="58"/>
      <c r="ACC194" s="58"/>
      <c r="ACD194" s="58"/>
      <c r="ACE194" s="58"/>
      <c r="ACF194" s="58"/>
      <c r="ACG194" s="58"/>
      <c r="ACH194" s="58"/>
      <c r="ACI194" s="58"/>
      <c r="ACJ194" s="58"/>
      <c r="ACK194" s="58"/>
      <c r="ACL194" s="58"/>
      <c r="ACM194" s="58"/>
      <c r="ACN194" s="58"/>
      <c r="ACO194" s="58"/>
      <c r="ACP194" s="58"/>
      <c r="ACQ194" s="58"/>
      <c r="ACR194" s="58"/>
      <c r="ACS194" s="58"/>
      <c r="ACT194" s="58"/>
      <c r="ACU194" s="58"/>
      <c r="ACV194" s="58"/>
      <c r="ACW194" s="58"/>
      <c r="ACX194" s="58"/>
      <c r="ACY194" s="58"/>
      <c r="ACZ194" s="58"/>
      <c r="ADA194" s="58"/>
      <c r="ADB194" s="58"/>
      <c r="ADC194" s="58"/>
      <c r="ADD194" s="58"/>
      <c r="ADE194" s="58"/>
      <c r="ADF194" s="58"/>
      <c r="ADG194" s="58"/>
      <c r="ADH194" s="58"/>
      <c r="ADI194" s="58"/>
      <c r="ADJ194" s="58"/>
      <c r="ADK194" s="58"/>
      <c r="ADL194" s="58"/>
      <c r="ADM194" s="58"/>
      <c r="ADN194" s="58"/>
      <c r="ADO194" s="58"/>
      <c r="ADP194" s="58"/>
      <c r="ADQ194" s="58"/>
      <c r="ADR194" s="58"/>
      <c r="ADS194" s="58"/>
      <c r="ADT194" s="58"/>
      <c r="ADU194" s="58"/>
      <c r="ADV194" s="58"/>
      <c r="ADW194" s="58"/>
      <c r="ADX194" s="58"/>
      <c r="ADY194" s="58"/>
      <c r="ADZ194" s="58"/>
      <c r="AEA194" s="58"/>
      <c r="AEB194" s="58"/>
      <c r="AEC194" s="58"/>
      <c r="AED194" s="58"/>
      <c r="AEE194" s="58"/>
      <c r="AEF194" s="58"/>
      <c r="AEG194" s="58"/>
      <c r="AEH194" s="58"/>
      <c r="AEI194" s="58"/>
      <c r="AEJ194" s="58"/>
      <c r="AEK194" s="58"/>
      <c r="AEL194" s="58"/>
      <c r="AEM194" s="58"/>
      <c r="AEN194" s="58"/>
      <c r="AEO194" s="58"/>
      <c r="AEP194" s="58"/>
      <c r="AEQ194" s="58"/>
      <c r="AER194" s="58"/>
      <c r="AES194" s="58"/>
      <c r="AET194" s="58"/>
      <c r="AEU194" s="58"/>
      <c r="AEV194" s="58"/>
      <c r="AEW194" s="58"/>
      <c r="AEX194" s="58"/>
      <c r="AEY194" s="58"/>
      <c r="AEZ194" s="58"/>
      <c r="AFA194" s="58"/>
      <c r="AFB194" s="58"/>
      <c r="AFC194" s="58"/>
      <c r="AFD194" s="58"/>
      <c r="AFE194" s="58"/>
      <c r="AFF194" s="58"/>
      <c r="AFG194" s="58"/>
      <c r="AFH194" s="58"/>
      <c r="AFI194" s="58"/>
      <c r="AFJ194" s="58"/>
      <c r="AFK194" s="58"/>
      <c r="AFL194" s="58"/>
      <c r="AFM194" s="58"/>
      <c r="AFN194" s="58"/>
      <c r="AFO194" s="58"/>
      <c r="AFP194" s="58"/>
      <c r="AFQ194" s="58"/>
      <c r="AFR194" s="58"/>
      <c r="AFS194" s="58"/>
      <c r="AFT194" s="58"/>
      <c r="AFU194" s="58"/>
      <c r="AFV194" s="58"/>
      <c r="AFW194" s="58"/>
      <c r="AFX194" s="58"/>
      <c r="AFY194" s="58"/>
      <c r="AFZ194" s="58"/>
      <c r="AGA194" s="58"/>
      <c r="AGB194" s="58"/>
      <c r="AGC194" s="58"/>
      <c r="AGD194" s="58"/>
      <c r="AGE194" s="58"/>
      <c r="AGF194" s="58"/>
      <c r="AGG194" s="58"/>
      <c r="AGH194" s="58"/>
      <c r="AGI194" s="58"/>
      <c r="AGJ194" s="58"/>
      <c r="AGK194" s="58"/>
      <c r="AGL194" s="58"/>
      <c r="AGM194" s="58"/>
      <c r="AGN194" s="58"/>
      <c r="AGO194" s="58"/>
      <c r="AGP194" s="58"/>
      <c r="AGQ194" s="58"/>
      <c r="AGR194" s="58"/>
      <c r="AGS194" s="58"/>
      <c r="AGT194" s="58"/>
      <c r="AGU194" s="58"/>
      <c r="AGV194" s="58"/>
      <c r="AGW194" s="58"/>
      <c r="AGX194" s="58"/>
      <c r="AGY194" s="58"/>
      <c r="AGZ194" s="58"/>
      <c r="AHA194" s="58"/>
      <c r="AHB194" s="58"/>
      <c r="AHC194" s="58"/>
      <c r="AHD194" s="58"/>
      <c r="AHE194" s="58"/>
      <c r="AHF194" s="58"/>
      <c r="AHG194" s="58"/>
      <c r="AHH194" s="58"/>
      <c r="AHI194" s="58"/>
      <c r="AHJ194" s="58"/>
      <c r="AHK194" s="58"/>
      <c r="AHL194" s="58"/>
      <c r="AHM194" s="58"/>
      <c r="AHN194" s="58"/>
      <c r="AHO194" s="58"/>
      <c r="AHP194" s="58"/>
      <c r="AHQ194" s="58"/>
      <c r="AHR194" s="58"/>
      <c r="AHS194" s="58"/>
      <c r="AHT194" s="58"/>
      <c r="AHU194" s="58"/>
      <c r="AHV194" s="58"/>
      <c r="AHW194" s="58"/>
      <c r="AHX194" s="58"/>
      <c r="AHY194" s="58"/>
      <c r="AHZ194" s="58"/>
      <c r="AIA194" s="58"/>
      <c r="AIB194" s="58"/>
      <c r="AIC194" s="58"/>
      <c r="AID194" s="58"/>
      <c r="AIE194" s="58"/>
      <c r="AIF194" s="58"/>
      <c r="AIG194" s="58"/>
      <c r="AIH194" s="58"/>
      <c r="AII194" s="58"/>
      <c r="AIJ194" s="58"/>
      <c r="AIK194" s="58"/>
      <c r="AIL194" s="58"/>
      <c r="AIM194" s="58"/>
      <c r="AIN194" s="58"/>
      <c r="AIO194" s="58"/>
      <c r="AIP194" s="58"/>
      <c r="AIQ194" s="58"/>
      <c r="AIR194" s="58"/>
      <c r="AIS194" s="58"/>
      <c r="AIT194" s="58"/>
      <c r="AIU194" s="58"/>
      <c r="AIV194" s="58"/>
      <c r="AIW194" s="58"/>
      <c r="AIX194" s="58"/>
      <c r="AIY194" s="58"/>
      <c r="AIZ194" s="58"/>
      <c r="AJA194" s="58"/>
      <c r="AJB194" s="58"/>
      <c r="AJC194" s="58"/>
      <c r="AJD194" s="58"/>
      <c r="AJE194" s="58"/>
      <c r="AJF194" s="58"/>
      <c r="AJG194" s="58"/>
      <c r="AJH194" s="58"/>
      <c r="AJI194" s="58"/>
      <c r="AJJ194" s="58"/>
      <c r="AJK194" s="58"/>
      <c r="AJL194" s="58"/>
      <c r="AJM194" s="58"/>
      <c r="AJN194" s="58"/>
      <c r="AJO194" s="58"/>
      <c r="AJP194" s="58"/>
      <c r="AJQ194" s="58"/>
      <c r="AJR194" s="58"/>
      <c r="AJS194" s="58"/>
      <c r="AJT194" s="58"/>
      <c r="AJU194" s="58"/>
      <c r="AJV194" s="58"/>
      <c r="AJW194" s="58"/>
      <c r="AJX194" s="58"/>
      <c r="AJY194" s="58"/>
      <c r="AJZ194" s="58"/>
      <c r="AKA194" s="58"/>
      <c r="AKB194" s="58"/>
      <c r="AKC194" s="58"/>
      <c r="AKD194" s="58"/>
      <c r="AKE194" s="58"/>
      <c r="AKF194" s="58"/>
      <c r="AKG194" s="58"/>
      <c r="AKH194" s="58"/>
      <c r="AKI194" s="58"/>
      <c r="AKJ194" s="58"/>
      <c r="AKK194" s="58"/>
      <c r="AKL194" s="58"/>
      <c r="AKM194" s="58"/>
      <c r="AKN194" s="58"/>
      <c r="AKO194" s="58"/>
      <c r="AKP194" s="58"/>
      <c r="AKQ194" s="58"/>
      <c r="AKR194" s="58"/>
      <c r="AKS194" s="58"/>
      <c r="AKT194" s="58"/>
      <c r="AKU194" s="58"/>
      <c r="AKV194" s="58"/>
      <c r="AKW194" s="58"/>
      <c r="AKX194" s="58"/>
      <c r="AKY194" s="58"/>
      <c r="AKZ194" s="58"/>
      <c r="ALA194" s="58"/>
      <c r="ALB194" s="58"/>
      <c r="ALC194" s="58"/>
      <c r="ALD194" s="58"/>
      <c r="ALE194" s="58"/>
      <c r="ALF194" s="58"/>
      <c r="ALG194" s="58"/>
      <c r="ALH194" s="58"/>
      <c r="ALI194" s="58"/>
      <c r="ALJ194" s="58"/>
      <c r="ALK194" s="58"/>
      <c r="ALL194" s="58"/>
      <c r="ALM194" s="58"/>
      <c r="ALN194" s="58"/>
      <c r="ALO194" s="58"/>
      <c r="ALP194" s="58"/>
      <c r="ALQ194" s="58"/>
      <c r="ALR194" s="58"/>
      <c r="ALS194" s="58"/>
      <c r="ALT194" s="58"/>
      <c r="ALU194" s="58"/>
      <c r="ALV194" s="58"/>
      <c r="ALW194" s="58"/>
      <c r="ALX194" s="58"/>
      <c r="ALY194" s="58"/>
      <c r="ALZ194" s="58"/>
      <c r="AMA194" s="58"/>
      <c r="AMB194" s="58"/>
      <c r="AMC194" s="58"/>
      <c r="AMD194" s="58"/>
      <c r="AME194" s="58"/>
      <c r="AMF194" s="58"/>
      <c r="AMG194" s="58"/>
      <c r="AMH194" s="58"/>
      <c r="AMI194" s="58"/>
      <c r="AMJ194" s="58"/>
      <c r="AMK194" s="58"/>
      <c r="AML194" s="58"/>
      <c r="AMM194" s="58"/>
      <c r="AMN194" s="58"/>
      <c r="AMO194" s="58"/>
      <c r="AMP194" s="58"/>
      <c r="AMQ194" s="58"/>
      <c r="AMR194" s="58"/>
      <c r="AMS194" s="58"/>
      <c r="AMT194" s="58"/>
      <c r="AMU194" s="58"/>
      <c r="AMV194" s="58"/>
      <c r="AMW194" s="58"/>
      <c r="AMX194" s="58"/>
      <c r="AMY194" s="58"/>
      <c r="AMZ194" s="58"/>
      <c r="ANA194" s="58"/>
      <c r="ANB194" s="58"/>
      <c r="ANC194" s="58"/>
      <c r="AND194" s="58"/>
      <c r="ANE194" s="58"/>
      <c r="ANF194" s="58"/>
      <c r="ANG194" s="58"/>
      <c r="ANH194" s="58"/>
      <c r="ANI194" s="58"/>
      <c r="ANJ194" s="58"/>
      <c r="ANK194" s="58"/>
      <c r="ANL194" s="58"/>
      <c r="ANM194" s="58"/>
      <c r="ANN194" s="58"/>
      <c r="ANO194" s="58"/>
      <c r="ANP194" s="58"/>
      <c r="ANQ194" s="58"/>
      <c r="ANR194" s="58"/>
      <c r="ANS194" s="58"/>
      <c r="ANT194" s="58"/>
      <c r="ANU194" s="58"/>
      <c r="ANV194" s="58"/>
      <c r="ANW194" s="58"/>
      <c r="ANX194" s="58"/>
      <c r="ANY194" s="58"/>
      <c r="ANZ194" s="58"/>
      <c r="AOA194" s="58"/>
      <c r="AOB194" s="58"/>
      <c r="AOC194" s="58"/>
      <c r="AOD194" s="58"/>
      <c r="AOE194" s="58"/>
      <c r="AOF194" s="58"/>
      <c r="AOG194" s="58"/>
      <c r="AOH194" s="58"/>
      <c r="AOI194" s="58"/>
      <c r="AOJ194" s="58"/>
      <c r="AOK194" s="58"/>
      <c r="AOL194" s="58"/>
      <c r="AOM194" s="58"/>
      <c r="AON194" s="58"/>
      <c r="AOO194" s="58"/>
      <c r="AOP194" s="58"/>
      <c r="AOQ194" s="58"/>
      <c r="AOR194" s="58"/>
      <c r="AOS194" s="58"/>
      <c r="AOT194" s="58"/>
      <c r="AOU194" s="58"/>
      <c r="AOV194" s="58"/>
      <c r="AOW194" s="58"/>
      <c r="AOX194" s="58"/>
      <c r="AOY194" s="58"/>
      <c r="AOZ194" s="58"/>
      <c r="APA194" s="58"/>
      <c r="APB194" s="58"/>
      <c r="APC194" s="58"/>
      <c r="APD194" s="58"/>
      <c r="APE194" s="58"/>
      <c r="APF194" s="58"/>
      <c r="APG194" s="58"/>
      <c r="APH194" s="58"/>
      <c r="API194" s="58"/>
      <c r="APJ194" s="58"/>
      <c r="APK194" s="58"/>
      <c r="APL194" s="58"/>
      <c r="APM194" s="58"/>
      <c r="APN194" s="58"/>
      <c r="APO194" s="58"/>
      <c r="APP194" s="58"/>
      <c r="APQ194" s="58"/>
      <c r="APR194" s="58"/>
      <c r="APS194" s="58"/>
      <c r="APT194" s="58"/>
      <c r="APU194" s="58"/>
      <c r="APV194" s="58"/>
      <c r="APW194" s="58"/>
      <c r="APX194" s="58"/>
      <c r="APY194" s="58"/>
      <c r="APZ194" s="58"/>
      <c r="AQA194" s="58"/>
      <c r="AQB194" s="58"/>
      <c r="AQC194" s="58"/>
      <c r="AQD194" s="58"/>
      <c r="AQE194" s="58"/>
      <c r="AQF194" s="58"/>
      <c r="AQG194" s="58"/>
      <c r="AQH194" s="58"/>
      <c r="AQI194" s="58"/>
      <c r="AQJ194" s="58"/>
      <c r="AQK194" s="58"/>
      <c r="AQL194" s="58"/>
      <c r="AQM194" s="58"/>
      <c r="AQN194" s="58"/>
      <c r="AQO194" s="58"/>
      <c r="AQP194" s="58"/>
      <c r="AQQ194" s="58"/>
      <c r="AQR194" s="58"/>
      <c r="AQS194" s="58"/>
      <c r="AQT194" s="58"/>
      <c r="AQU194" s="58"/>
      <c r="AQV194" s="58"/>
      <c r="AQW194" s="58"/>
      <c r="AQX194" s="58"/>
      <c r="AQY194" s="58"/>
      <c r="AQZ194" s="58"/>
      <c r="ARA194" s="58"/>
      <c r="ARB194" s="58"/>
      <c r="ARC194" s="58"/>
      <c r="ARD194" s="58"/>
      <c r="ARE194" s="58"/>
      <c r="ARF194" s="58"/>
      <c r="ARG194" s="58"/>
      <c r="ARH194" s="58"/>
      <c r="ARI194" s="58"/>
      <c r="ARJ194" s="58"/>
      <c r="ARK194" s="58"/>
      <c r="ARL194" s="58"/>
      <c r="ARM194" s="58"/>
      <c r="ARN194" s="58"/>
      <c r="ARO194" s="58"/>
      <c r="ARP194" s="58"/>
      <c r="ARQ194" s="58"/>
      <c r="ARR194" s="58"/>
      <c r="ARS194" s="58"/>
      <c r="ART194" s="58"/>
      <c r="ARU194" s="58"/>
      <c r="ARV194" s="58"/>
      <c r="ARW194" s="58"/>
      <c r="ARX194" s="58"/>
      <c r="ARY194" s="58"/>
      <c r="ARZ194" s="58"/>
      <c r="ASA194" s="58"/>
      <c r="ASB194" s="58"/>
      <c r="ASC194" s="58"/>
      <c r="ASD194" s="58"/>
      <c r="ASE194" s="58"/>
      <c r="ASF194" s="58"/>
      <c r="ASG194" s="58"/>
      <c r="ASH194" s="58"/>
      <c r="ASI194" s="58"/>
      <c r="ASJ194" s="58"/>
      <c r="ASK194" s="58"/>
      <c r="ASL194" s="58"/>
      <c r="ASM194" s="58"/>
      <c r="ASN194" s="58"/>
      <c r="ASO194" s="58"/>
      <c r="ASP194" s="58"/>
      <c r="ASQ194" s="58"/>
      <c r="ASR194" s="58"/>
      <c r="ASS194" s="58"/>
      <c r="AST194" s="58"/>
      <c r="ASU194" s="58"/>
      <c r="ASV194" s="58"/>
      <c r="ASW194" s="58"/>
      <c r="ASX194" s="58"/>
      <c r="ASY194" s="58"/>
      <c r="ASZ194" s="58"/>
      <c r="ATA194" s="58"/>
      <c r="ATB194" s="58"/>
      <c r="ATC194" s="58"/>
      <c r="ATD194" s="58"/>
      <c r="ATE194" s="58"/>
      <c r="ATF194" s="58"/>
      <c r="ATG194" s="58"/>
      <c r="ATH194" s="58"/>
      <c r="ATI194" s="58"/>
      <c r="ATJ194" s="58"/>
      <c r="ATK194" s="58"/>
      <c r="ATL194" s="58"/>
      <c r="ATM194" s="58"/>
      <c r="ATN194" s="58"/>
      <c r="ATO194" s="58"/>
      <c r="ATP194" s="58"/>
      <c r="ATQ194" s="58"/>
      <c r="ATR194" s="58"/>
      <c r="ATS194" s="58"/>
      <c r="ATT194" s="58"/>
      <c r="ATU194" s="58"/>
      <c r="ATV194" s="58"/>
      <c r="ATW194" s="58"/>
      <c r="ATX194" s="58"/>
      <c r="ATY194" s="58"/>
      <c r="ATZ194" s="58"/>
      <c r="AUA194" s="58"/>
      <c r="AUB194" s="58"/>
      <c r="AUC194" s="58"/>
      <c r="AUD194" s="58"/>
      <c r="AUE194" s="58"/>
      <c r="AUF194" s="58"/>
      <c r="AUG194" s="58"/>
      <c r="AUH194" s="58"/>
      <c r="AUI194" s="58"/>
      <c r="AUJ194" s="58"/>
      <c r="AUK194" s="58"/>
      <c r="AUL194" s="58"/>
      <c r="AUM194" s="58"/>
      <c r="AUN194" s="58"/>
      <c r="AUO194" s="58"/>
      <c r="AUP194" s="58"/>
      <c r="AUQ194" s="58"/>
      <c r="AUR194" s="58"/>
      <c r="AUS194" s="58"/>
      <c r="AUT194" s="58"/>
      <c r="AUU194" s="58"/>
      <c r="AUV194" s="58"/>
      <c r="AUW194" s="58"/>
      <c r="AUX194" s="58"/>
      <c r="AUY194" s="58"/>
      <c r="AUZ194" s="58"/>
      <c r="AVA194" s="58"/>
      <c r="AVB194" s="58"/>
      <c r="AVC194" s="58"/>
      <c r="AVD194" s="58"/>
      <c r="AVE194" s="58"/>
      <c r="AVF194" s="58"/>
      <c r="AVG194" s="58"/>
      <c r="AVH194" s="58"/>
      <c r="AVI194" s="58"/>
      <c r="AVJ194" s="58"/>
      <c r="AVK194" s="58"/>
      <c r="AVL194" s="58"/>
      <c r="AVM194" s="58"/>
      <c r="AVN194" s="58"/>
      <c r="AVO194" s="58"/>
      <c r="AVP194" s="58"/>
      <c r="AVQ194" s="58"/>
      <c r="AVR194" s="58"/>
      <c r="AVS194" s="58"/>
      <c r="AVT194" s="58"/>
      <c r="AVU194" s="58"/>
      <c r="AVV194" s="58"/>
      <c r="AVW194" s="58"/>
      <c r="AVX194" s="58"/>
      <c r="AVY194" s="58"/>
      <c r="AVZ194" s="58"/>
      <c r="AWA194" s="58"/>
      <c r="AWB194" s="58"/>
      <c r="AWC194" s="58"/>
      <c r="AWD194" s="58"/>
      <c r="AWE194" s="58"/>
      <c r="AWF194" s="58"/>
      <c r="AWG194" s="58"/>
      <c r="AWH194" s="58"/>
      <c r="AWI194" s="58"/>
      <c r="AWJ194" s="58"/>
      <c r="AWK194" s="58"/>
      <c r="AWL194" s="58"/>
      <c r="AWM194" s="58"/>
      <c r="AWN194" s="58"/>
      <c r="AWO194" s="58"/>
      <c r="AWP194" s="58"/>
      <c r="AWQ194" s="58"/>
      <c r="AWR194" s="58"/>
      <c r="AWS194" s="58"/>
      <c r="AWT194" s="58"/>
      <c r="AWU194" s="58"/>
      <c r="AWV194" s="58"/>
      <c r="AWW194" s="58"/>
      <c r="AWX194" s="58"/>
      <c r="AWY194" s="58"/>
      <c r="AWZ194" s="58"/>
      <c r="AXA194" s="58"/>
      <c r="AXB194" s="58"/>
      <c r="AXC194" s="58"/>
      <c r="AXD194" s="58"/>
      <c r="AXE194" s="58"/>
      <c r="AXF194" s="58"/>
      <c r="AXG194" s="58"/>
      <c r="AXH194" s="58"/>
      <c r="AXI194" s="58"/>
      <c r="AXJ194" s="58"/>
      <c r="AXK194" s="58"/>
      <c r="AXL194" s="58"/>
      <c r="AXM194" s="58"/>
      <c r="AXN194" s="58"/>
      <c r="AXO194" s="58"/>
      <c r="AXP194" s="58"/>
      <c r="AXQ194" s="58"/>
      <c r="AXR194" s="58"/>
      <c r="AXS194" s="58"/>
      <c r="AXT194" s="58"/>
      <c r="AXU194" s="58"/>
      <c r="AXV194" s="58"/>
      <c r="AXW194" s="58"/>
      <c r="AXX194" s="58"/>
      <c r="AXY194" s="58"/>
      <c r="AXZ194" s="58"/>
      <c r="AYA194" s="58"/>
      <c r="AYB194" s="58"/>
      <c r="AYC194" s="58"/>
      <c r="AYD194" s="58"/>
      <c r="AYE194" s="58"/>
      <c r="AYF194" s="58"/>
      <c r="AYG194" s="58"/>
      <c r="AYH194" s="58"/>
      <c r="AYI194" s="58"/>
      <c r="AYJ194" s="58"/>
      <c r="AYK194" s="58"/>
      <c r="AYL194" s="58"/>
      <c r="AYM194" s="58"/>
      <c r="AYN194" s="58"/>
      <c r="AYO194" s="58"/>
      <c r="AYP194" s="58"/>
      <c r="AYQ194" s="58"/>
      <c r="AYR194" s="58"/>
      <c r="AYS194" s="58"/>
      <c r="AYT194" s="58"/>
      <c r="AYU194" s="58"/>
      <c r="AYV194" s="58"/>
      <c r="AYW194" s="58"/>
      <c r="AYX194" s="58"/>
      <c r="AYY194" s="58"/>
      <c r="AYZ194" s="58"/>
      <c r="AZA194" s="58"/>
      <c r="AZB194" s="58"/>
      <c r="AZC194" s="58"/>
      <c r="AZD194" s="58"/>
      <c r="AZE194" s="58"/>
      <c r="AZF194" s="58"/>
      <c r="AZG194" s="58"/>
      <c r="AZH194" s="58"/>
      <c r="AZI194" s="58"/>
      <c r="AZJ194" s="58"/>
      <c r="AZK194" s="58"/>
      <c r="AZL194" s="58"/>
      <c r="AZM194" s="58"/>
      <c r="AZN194" s="58"/>
      <c r="AZO194" s="58"/>
      <c r="AZP194" s="58"/>
      <c r="AZQ194" s="58"/>
      <c r="AZR194" s="58"/>
      <c r="AZS194" s="58"/>
      <c r="AZT194" s="58"/>
      <c r="AZU194" s="58"/>
      <c r="AZV194" s="58"/>
      <c r="AZW194" s="58"/>
      <c r="AZX194" s="58"/>
      <c r="AZY194" s="58"/>
      <c r="AZZ194" s="58"/>
      <c r="BAA194" s="58"/>
      <c r="BAB194" s="58"/>
      <c r="BAC194" s="58"/>
      <c r="BAD194" s="58"/>
      <c r="BAE194" s="58"/>
      <c r="BAF194" s="58"/>
      <c r="BAG194" s="58"/>
      <c r="BAH194" s="58"/>
      <c r="BAI194" s="58"/>
      <c r="BAJ194" s="58"/>
      <c r="BAK194" s="58"/>
      <c r="BAL194" s="58"/>
      <c r="BAM194" s="58"/>
      <c r="BAN194" s="58"/>
      <c r="BAO194" s="58"/>
      <c r="BAP194" s="58"/>
      <c r="BAQ194" s="58"/>
      <c r="BAR194" s="58"/>
      <c r="BAS194" s="58"/>
      <c r="BAT194" s="58"/>
      <c r="BAU194" s="58"/>
      <c r="BAV194" s="58"/>
      <c r="BAW194" s="58"/>
      <c r="BAX194" s="58"/>
      <c r="BAY194" s="58"/>
      <c r="BAZ194" s="58"/>
      <c r="BBA194" s="58"/>
      <c r="BBB194" s="58"/>
      <c r="BBC194" s="58"/>
      <c r="BBD194" s="58"/>
      <c r="BBE194" s="58"/>
      <c r="BBF194" s="58"/>
      <c r="BBG194" s="58"/>
      <c r="BBH194" s="58"/>
      <c r="BBI194" s="58"/>
      <c r="BBJ194" s="58"/>
      <c r="BBK194" s="58"/>
      <c r="BBL194" s="58"/>
      <c r="BBM194" s="58"/>
      <c r="BBN194" s="58"/>
      <c r="BBO194" s="58"/>
      <c r="BBP194" s="58"/>
      <c r="BBQ194" s="58"/>
      <c r="BBR194" s="58"/>
      <c r="BBS194" s="58"/>
      <c r="BBT194" s="58"/>
      <c r="BBU194" s="58"/>
      <c r="BBV194" s="58"/>
      <c r="BBW194" s="58"/>
      <c r="BBX194" s="58"/>
      <c r="BBY194" s="58"/>
      <c r="BBZ194" s="58"/>
      <c r="BCA194" s="58"/>
      <c r="BCB194" s="58"/>
      <c r="BCC194" s="58"/>
      <c r="BCD194" s="58"/>
      <c r="BCE194" s="58"/>
      <c r="BCF194" s="58"/>
      <c r="BCG194" s="58"/>
      <c r="BCH194" s="58"/>
      <c r="BCI194" s="58"/>
      <c r="BCJ194" s="58"/>
      <c r="BCK194" s="58"/>
      <c r="BCL194" s="58"/>
      <c r="BCM194" s="58"/>
      <c r="BCN194" s="58"/>
      <c r="BCO194" s="58"/>
      <c r="BCP194" s="58"/>
      <c r="BCQ194" s="58"/>
      <c r="BCR194" s="58"/>
      <c r="BCS194" s="58"/>
      <c r="BCT194" s="58"/>
      <c r="BCU194" s="58"/>
      <c r="BCV194" s="58"/>
      <c r="BCW194" s="58"/>
      <c r="BCX194" s="58"/>
      <c r="BCY194" s="58"/>
      <c r="BCZ194" s="58"/>
      <c r="BDA194" s="58"/>
      <c r="BDB194" s="58"/>
      <c r="BDC194" s="58"/>
      <c r="BDD194" s="58"/>
      <c r="BDE194" s="58"/>
      <c r="BDF194" s="58"/>
      <c r="BDG194" s="58"/>
      <c r="BDH194" s="58"/>
      <c r="BDI194" s="58"/>
      <c r="BDJ194" s="58"/>
      <c r="BDK194" s="58"/>
      <c r="BDL194" s="58"/>
      <c r="BDM194" s="58"/>
      <c r="BDN194" s="58"/>
      <c r="BDO194" s="58"/>
      <c r="BDP194" s="58"/>
      <c r="BDQ194" s="58"/>
      <c r="BDR194" s="58"/>
      <c r="BDS194" s="58"/>
      <c r="BDT194" s="58"/>
      <c r="BDU194" s="58"/>
      <c r="BDV194" s="58"/>
      <c r="BDW194" s="58"/>
      <c r="BDX194" s="58"/>
      <c r="BDY194" s="58"/>
      <c r="BDZ194" s="58"/>
      <c r="BEA194" s="58"/>
      <c r="BEB194" s="58"/>
      <c r="BEC194" s="58"/>
      <c r="BED194" s="58"/>
      <c r="BEE194" s="58"/>
      <c r="BEF194" s="58"/>
      <c r="BEG194" s="58"/>
      <c r="BEH194" s="58"/>
      <c r="BEI194" s="58"/>
      <c r="BEJ194" s="58"/>
      <c r="BEK194" s="58"/>
      <c r="BEL194" s="58"/>
      <c r="BEM194" s="58"/>
      <c r="BEN194" s="58"/>
      <c r="BEO194" s="58"/>
      <c r="BEP194" s="58"/>
      <c r="BEQ194" s="58"/>
      <c r="BER194" s="58"/>
      <c r="BES194" s="58"/>
      <c r="BET194" s="58"/>
      <c r="BEU194" s="58"/>
      <c r="BEV194" s="58"/>
      <c r="BEW194" s="58"/>
      <c r="BEX194" s="58"/>
      <c r="BEY194" s="58"/>
      <c r="BEZ194" s="58"/>
      <c r="BFA194" s="58"/>
      <c r="BFB194" s="58"/>
      <c r="BFC194" s="58"/>
      <c r="BFD194" s="58"/>
      <c r="BFE194" s="58"/>
      <c r="BFF194" s="58"/>
      <c r="BFG194" s="58"/>
      <c r="BFH194" s="58"/>
    </row>
    <row r="195" spans="1:1516" s="56" customFormat="1" ht="13.5">
      <c r="A195" s="109"/>
      <c r="B195" s="313"/>
      <c r="C195" s="314"/>
      <c r="D195" s="314"/>
      <c r="E195" s="115"/>
      <c r="F195" s="121"/>
      <c r="G195" s="111"/>
      <c r="H195" s="115"/>
      <c r="I195" s="121"/>
      <c r="J195" s="370"/>
      <c r="K195" s="370"/>
      <c r="L195" s="370"/>
      <c r="M195" s="370"/>
      <c r="N195" s="370"/>
      <c r="O195" s="370"/>
      <c r="P195" s="110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/>
      <c r="EA195" s="58"/>
      <c r="EB195" s="58"/>
      <c r="EC195" s="58"/>
      <c r="ED195" s="58"/>
      <c r="EE195" s="58"/>
      <c r="EF195" s="58"/>
      <c r="EG195" s="58"/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/>
      <c r="FE195" s="58"/>
      <c r="FF195" s="58"/>
      <c r="FG195" s="58"/>
      <c r="FH195" s="58"/>
      <c r="FI195" s="58"/>
      <c r="FJ195" s="58"/>
      <c r="FK195" s="58"/>
      <c r="FL195" s="58"/>
      <c r="FM195" s="58"/>
      <c r="FN195" s="58"/>
      <c r="FO195" s="58"/>
      <c r="FP195" s="58"/>
      <c r="FQ195" s="58"/>
      <c r="FR195" s="58"/>
      <c r="FS195" s="58"/>
      <c r="FT195" s="58"/>
      <c r="FU195" s="58"/>
      <c r="FV195" s="58"/>
      <c r="FW195" s="58"/>
      <c r="FX195" s="58"/>
      <c r="FY195" s="58"/>
      <c r="FZ195" s="58"/>
      <c r="GA195" s="58"/>
      <c r="GB195" s="58"/>
      <c r="GC195" s="58"/>
      <c r="GD195" s="58"/>
      <c r="GE195" s="58"/>
      <c r="GF195" s="58"/>
      <c r="GG195" s="58"/>
      <c r="GH195" s="58"/>
      <c r="GI195" s="58"/>
      <c r="GJ195" s="58"/>
      <c r="GK195" s="58"/>
      <c r="GL195" s="58"/>
      <c r="GM195" s="58"/>
      <c r="GN195" s="58"/>
      <c r="GO195" s="58"/>
      <c r="GP195" s="58"/>
      <c r="GQ195" s="58"/>
      <c r="GR195" s="58"/>
      <c r="GS195" s="58"/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58"/>
      <c r="HK195" s="58"/>
      <c r="HL195" s="58"/>
      <c r="HM195" s="58"/>
      <c r="HN195" s="58"/>
      <c r="HO195" s="58"/>
      <c r="HP195" s="58"/>
      <c r="HQ195" s="58"/>
      <c r="HR195" s="58"/>
      <c r="HS195" s="58"/>
      <c r="HT195" s="58"/>
      <c r="HU195" s="58"/>
      <c r="HV195" s="58"/>
      <c r="HW195" s="58"/>
      <c r="HX195" s="58"/>
      <c r="HY195" s="58"/>
      <c r="HZ195" s="58"/>
      <c r="IA195" s="58"/>
      <c r="IB195" s="58"/>
      <c r="IC195" s="58"/>
      <c r="ID195" s="58"/>
      <c r="IE195" s="58"/>
      <c r="IF195" s="58"/>
      <c r="IG195" s="58"/>
      <c r="IH195" s="58"/>
      <c r="II195" s="58"/>
      <c r="IJ195" s="58"/>
      <c r="IK195" s="58"/>
      <c r="IL195" s="58"/>
      <c r="IM195" s="58"/>
      <c r="IN195" s="58"/>
      <c r="IO195" s="58"/>
      <c r="IP195" s="58"/>
      <c r="IQ195" s="58"/>
      <c r="IR195" s="58"/>
      <c r="IS195" s="58"/>
      <c r="IT195" s="58"/>
      <c r="IU195" s="58"/>
      <c r="IV195" s="58"/>
      <c r="IW195" s="58"/>
      <c r="IX195" s="58"/>
      <c r="IY195" s="58"/>
      <c r="IZ195" s="58"/>
      <c r="JA195" s="58"/>
      <c r="JB195" s="58"/>
      <c r="JC195" s="58"/>
      <c r="JD195" s="58"/>
      <c r="JE195" s="58"/>
      <c r="JF195" s="58"/>
      <c r="JG195" s="58"/>
      <c r="JH195" s="58"/>
      <c r="JI195" s="58"/>
      <c r="JJ195" s="58"/>
      <c r="JK195" s="58"/>
      <c r="JL195" s="58"/>
      <c r="JM195" s="58"/>
      <c r="JN195" s="58"/>
      <c r="JO195" s="58"/>
      <c r="JP195" s="58"/>
      <c r="JQ195" s="58"/>
      <c r="JR195" s="58"/>
      <c r="JS195" s="58"/>
      <c r="JT195" s="58"/>
      <c r="JU195" s="58"/>
      <c r="JV195" s="58"/>
      <c r="JW195" s="58"/>
      <c r="JX195" s="58"/>
      <c r="JY195" s="58"/>
      <c r="JZ195" s="58"/>
      <c r="KA195" s="58"/>
      <c r="KB195" s="58"/>
      <c r="KC195" s="58"/>
      <c r="KD195" s="58"/>
      <c r="KE195" s="58"/>
      <c r="KF195" s="58"/>
      <c r="KG195" s="58"/>
      <c r="KH195" s="58"/>
      <c r="KI195" s="58"/>
      <c r="KJ195" s="58"/>
      <c r="KK195" s="58"/>
      <c r="KL195" s="58"/>
      <c r="KM195" s="58"/>
      <c r="KN195" s="58"/>
      <c r="KO195" s="58"/>
      <c r="KP195" s="58"/>
      <c r="KQ195" s="58"/>
      <c r="KR195" s="58"/>
      <c r="KS195" s="58"/>
      <c r="KT195" s="58"/>
      <c r="KU195" s="58"/>
      <c r="KV195" s="58"/>
      <c r="KW195" s="58"/>
      <c r="KX195" s="58"/>
      <c r="KY195" s="58"/>
      <c r="KZ195" s="58"/>
      <c r="LA195" s="58"/>
      <c r="LB195" s="58"/>
      <c r="LC195" s="58"/>
      <c r="LD195" s="58"/>
      <c r="LE195" s="58"/>
      <c r="LF195" s="58"/>
      <c r="LG195" s="58"/>
      <c r="LH195" s="58"/>
      <c r="LI195" s="58"/>
      <c r="LJ195" s="58"/>
      <c r="LK195" s="58"/>
      <c r="LL195" s="58"/>
      <c r="LM195" s="58"/>
      <c r="LN195" s="58"/>
      <c r="LO195" s="58"/>
      <c r="LP195" s="58"/>
      <c r="LQ195" s="58"/>
      <c r="LR195" s="58"/>
      <c r="LS195" s="58"/>
      <c r="LT195" s="58"/>
      <c r="LU195" s="58"/>
      <c r="LV195" s="58"/>
      <c r="LW195" s="58"/>
      <c r="LX195" s="58"/>
      <c r="LY195" s="58"/>
      <c r="LZ195" s="58"/>
      <c r="MA195" s="58"/>
      <c r="MB195" s="58"/>
      <c r="MC195" s="58"/>
      <c r="MD195" s="58"/>
      <c r="ME195" s="58"/>
      <c r="MF195" s="58"/>
      <c r="MG195" s="58"/>
      <c r="MH195" s="58"/>
      <c r="MI195" s="58"/>
      <c r="MJ195" s="58"/>
      <c r="MK195" s="58"/>
      <c r="ML195" s="58"/>
      <c r="MM195" s="58"/>
      <c r="MN195" s="58"/>
      <c r="MO195" s="58"/>
      <c r="MP195" s="58"/>
      <c r="MQ195" s="58"/>
      <c r="MR195" s="58"/>
      <c r="MS195" s="58"/>
      <c r="MT195" s="58"/>
      <c r="MU195" s="58"/>
      <c r="MV195" s="58"/>
      <c r="MW195" s="58"/>
      <c r="MX195" s="58"/>
      <c r="MY195" s="58"/>
      <c r="MZ195" s="58"/>
      <c r="NA195" s="58"/>
      <c r="NB195" s="58"/>
      <c r="NC195" s="58"/>
      <c r="ND195" s="58"/>
      <c r="NE195" s="58"/>
      <c r="NF195" s="58"/>
      <c r="NG195" s="58"/>
      <c r="NH195" s="58"/>
      <c r="NI195" s="58"/>
      <c r="NJ195" s="58"/>
      <c r="NK195" s="58"/>
      <c r="NL195" s="58"/>
      <c r="NM195" s="58"/>
      <c r="NN195" s="58"/>
      <c r="NO195" s="58"/>
      <c r="NP195" s="58"/>
      <c r="NQ195" s="58"/>
      <c r="NR195" s="58"/>
      <c r="NS195" s="58"/>
      <c r="NT195" s="58"/>
      <c r="NU195" s="58"/>
      <c r="NV195" s="58"/>
      <c r="NW195" s="58"/>
      <c r="NX195" s="58"/>
      <c r="NY195" s="58"/>
      <c r="NZ195" s="58"/>
      <c r="OA195" s="58"/>
      <c r="OB195" s="58"/>
      <c r="OC195" s="58"/>
      <c r="OD195" s="58"/>
      <c r="OE195" s="58"/>
      <c r="OF195" s="58"/>
      <c r="OG195" s="58"/>
      <c r="OH195" s="58"/>
      <c r="OI195" s="58"/>
      <c r="OJ195" s="58"/>
      <c r="OK195" s="58"/>
      <c r="OL195" s="58"/>
      <c r="OM195" s="58"/>
      <c r="ON195" s="58"/>
      <c r="OO195" s="58"/>
      <c r="OP195" s="58"/>
      <c r="OQ195" s="58"/>
      <c r="OR195" s="58"/>
      <c r="OS195" s="58"/>
      <c r="OT195" s="58"/>
      <c r="OU195" s="58"/>
      <c r="OV195" s="58"/>
      <c r="OW195" s="58"/>
      <c r="OX195" s="58"/>
      <c r="OY195" s="58"/>
      <c r="OZ195" s="58"/>
      <c r="PA195" s="58"/>
      <c r="PB195" s="58"/>
      <c r="PC195" s="58"/>
      <c r="PD195" s="58"/>
      <c r="PE195" s="58"/>
      <c r="PF195" s="58"/>
      <c r="PG195" s="58"/>
      <c r="PH195" s="58"/>
      <c r="PI195" s="58"/>
      <c r="PJ195" s="58"/>
      <c r="PK195" s="58"/>
      <c r="PL195" s="58"/>
      <c r="PM195" s="58"/>
      <c r="PN195" s="58"/>
      <c r="PO195" s="58"/>
      <c r="PP195" s="58"/>
      <c r="PQ195" s="58"/>
      <c r="PR195" s="58"/>
      <c r="PS195" s="58"/>
      <c r="PT195" s="58"/>
      <c r="PU195" s="58"/>
      <c r="PV195" s="58"/>
      <c r="PW195" s="58"/>
      <c r="PX195" s="58"/>
      <c r="PY195" s="58"/>
      <c r="PZ195" s="58"/>
      <c r="QA195" s="58"/>
      <c r="QB195" s="58"/>
      <c r="QC195" s="58"/>
      <c r="QD195" s="58"/>
      <c r="QE195" s="58"/>
      <c r="QF195" s="58"/>
      <c r="QG195" s="58"/>
      <c r="QH195" s="58"/>
      <c r="QI195" s="58"/>
      <c r="QJ195" s="58"/>
      <c r="QK195" s="58"/>
      <c r="QL195" s="58"/>
      <c r="QM195" s="58"/>
      <c r="QN195" s="58"/>
      <c r="QO195" s="58"/>
      <c r="QP195" s="58"/>
      <c r="QQ195" s="58"/>
      <c r="QR195" s="58"/>
      <c r="QS195" s="58"/>
      <c r="QT195" s="58"/>
      <c r="QU195" s="58"/>
      <c r="QV195" s="58"/>
      <c r="QW195" s="58"/>
      <c r="QX195" s="58"/>
      <c r="QY195" s="58"/>
      <c r="QZ195" s="58"/>
      <c r="RA195" s="58"/>
      <c r="RB195" s="58"/>
      <c r="RC195" s="58"/>
      <c r="RD195" s="58"/>
      <c r="RE195" s="58"/>
      <c r="RF195" s="58"/>
      <c r="RG195" s="58"/>
      <c r="RH195" s="58"/>
      <c r="RI195" s="58"/>
      <c r="RJ195" s="58"/>
      <c r="RK195" s="58"/>
      <c r="RL195" s="58"/>
      <c r="RM195" s="58"/>
      <c r="RN195" s="58"/>
      <c r="RO195" s="58"/>
      <c r="RP195" s="58"/>
      <c r="RQ195" s="58"/>
      <c r="RR195" s="58"/>
      <c r="RS195" s="58"/>
      <c r="RT195" s="58"/>
      <c r="RU195" s="58"/>
      <c r="RV195" s="58"/>
      <c r="RW195" s="58"/>
      <c r="RX195" s="58"/>
      <c r="RY195" s="58"/>
      <c r="RZ195" s="58"/>
      <c r="SA195" s="58"/>
      <c r="SB195" s="58"/>
      <c r="SC195" s="58"/>
      <c r="SD195" s="58"/>
      <c r="SE195" s="58"/>
      <c r="SF195" s="58"/>
      <c r="SG195" s="58"/>
      <c r="SH195" s="58"/>
      <c r="SI195" s="58"/>
      <c r="SJ195" s="58"/>
      <c r="SK195" s="58"/>
      <c r="SL195" s="58"/>
      <c r="SM195" s="58"/>
      <c r="SN195" s="58"/>
      <c r="SO195" s="58"/>
      <c r="SP195" s="58"/>
      <c r="SQ195" s="58"/>
      <c r="SR195" s="58"/>
      <c r="SS195" s="58"/>
      <c r="ST195" s="58"/>
      <c r="SU195" s="58"/>
      <c r="SV195" s="58"/>
      <c r="SW195" s="58"/>
      <c r="SX195" s="58"/>
      <c r="SY195" s="58"/>
      <c r="SZ195" s="58"/>
      <c r="TA195" s="58"/>
      <c r="TB195" s="58"/>
      <c r="TC195" s="58"/>
      <c r="TD195" s="58"/>
      <c r="TE195" s="58"/>
      <c r="TF195" s="58"/>
      <c r="TG195" s="58"/>
      <c r="TH195" s="58"/>
      <c r="TI195" s="58"/>
      <c r="TJ195" s="58"/>
      <c r="TK195" s="58"/>
      <c r="TL195" s="58"/>
      <c r="TM195" s="58"/>
      <c r="TN195" s="58"/>
      <c r="TO195" s="58"/>
      <c r="TP195" s="58"/>
      <c r="TQ195" s="58"/>
      <c r="TR195" s="58"/>
      <c r="TS195" s="58"/>
      <c r="TT195" s="58"/>
      <c r="TU195" s="58"/>
      <c r="TV195" s="58"/>
      <c r="TW195" s="58"/>
      <c r="TX195" s="58"/>
      <c r="TY195" s="58"/>
      <c r="TZ195" s="58"/>
      <c r="UA195" s="58"/>
      <c r="UB195" s="58"/>
      <c r="UC195" s="58"/>
      <c r="UD195" s="58"/>
      <c r="UE195" s="58"/>
      <c r="UF195" s="58"/>
      <c r="UG195" s="58"/>
      <c r="UH195" s="58"/>
      <c r="UI195" s="58"/>
      <c r="UJ195" s="58"/>
      <c r="UK195" s="58"/>
      <c r="UL195" s="58"/>
      <c r="UM195" s="58"/>
      <c r="UN195" s="58"/>
      <c r="UO195" s="58"/>
      <c r="UP195" s="58"/>
      <c r="UQ195" s="58"/>
      <c r="UR195" s="58"/>
      <c r="US195" s="58"/>
      <c r="UT195" s="58"/>
      <c r="UU195" s="58"/>
      <c r="UV195" s="58"/>
      <c r="UW195" s="58"/>
      <c r="UX195" s="58"/>
      <c r="UY195" s="58"/>
      <c r="UZ195" s="58"/>
      <c r="VA195" s="58"/>
      <c r="VB195" s="58"/>
      <c r="VC195" s="58"/>
      <c r="VD195" s="58"/>
      <c r="VE195" s="58"/>
      <c r="VF195" s="58"/>
      <c r="VG195" s="58"/>
      <c r="VH195" s="58"/>
      <c r="VI195" s="58"/>
      <c r="VJ195" s="58"/>
      <c r="VK195" s="58"/>
      <c r="VL195" s="58"/>
      <c r="VM195" s="58"/>
      <c r="VN195" s="58"/>
      <c r="VO195" s="58"/>
      <c r="VP195" s="58"/>
      <c r="VQ195" s="58"/>
      <c r="VR195" s="58"/>
      <c r="VS195" s="58"/>
      <c r="VT195" s="58"/>
      <c r="VU195" s="58"/>
      <c r="VV195" s="58"/>
      <c r="VW195" s="58"/>
      <c r="VX195" s="58"/>
      <c r="VY195" s="58"/>
      <c r="VZ195" s="58"/>
      <c r="WA195" s="58"/>
      <c r="WB195" s="58"/>
      <c r="WC195" s="58"/>
      <c r="WD195" s="58"/>
      <c r="WE195" s="58"/>
      <c r="WF195" s="58"/>
      <c r="WG195" s="58"/>
      <c r="WH195" s="58"/>
      <c r="WI195" s="58"/>
      <c r="WJ195" s="58"/>
      <c r="WK195" s="58"/>
      <c r="WL195" s="58"/>
      <c r="WM195" s="58"/>
      <c r="WN195" s="58"/>
      <c r="WO195" s="58"/>
      <c r="WP195" s="58"/>
      <c r="WQ195" s="58"/>
      <c r="WR195" s="58"/>
      <c r="WS195" s="58"/>
      <c r="WT195" s="58"/>
      <c r="WU195" s="58"/>
      <c r="WV195" s="58"/>
      <c r="WW195" s="58"/>
      <c r="WX195" s="58"/>
      <c r="WY195" s="58"/>
      <c r="WZ195" s="58"/>
      <c r="XA195" s="58"/>
      <c r="XB195" s="58"/>
      <c r="XC195" s="58"/>
      <c r="XD195" s="58"/>
      <c r="XE195" s="58"/>
      <c r="XF195" s="58"/>
      <c r="XG195" s="58"/>
      <c r="XH195" s="58"/>
      <c r="XI195" s="58"/>
      <c r="XJ195" s="58"/>
      <c r="XK195" s="58"/>
      <c r="XL195" s="58"/>
      <c r="XM195" s="58"/>
      <c r="XN195" s="58"/>
      <c r="XO195" s="58"/>
      <c r="XP195" s="58"/>
      <c r="XQ195" s="58"/>
      <c r="XR195" s="58"/>
      <c r="XS195" s="58"/>
      <c r="XT195" s="58"/>
      <c r="XU195" s="58"/>
      <c r="XV195" s="58"/>
      <c r="XW195" s="58"/>
      <c r="XX195" s="58"/>
      <c r="XY195" s="58"/>
      <c r="XZ195" s="58"/>
      <c r="YA195" s="58"/>
      <c r="YB195" s="58"/>
      <c r="YC195" s="58"/>
      <c r="YD195" s="58"/>
      <c r="YE195" s="58"/>
      <c r="YF195" s="58"/>
      <c r="YG195" s="58"/>
      <c r="YH195" s="58"/>
      <c r="YI195" s="58"/>
      <c r="YJ195" s="58"/>
      <c r="YK195" s="58"/>
      <c r="YL195" s="58"/>
      <c r="YM195" s="58"/>
      <c r="YN195" s="58"/>
      <c r="YO195" s="58"/>
      <c r="YP195" s="58"/>
      <c r="YQ195" s="58"/>
      <c r="YR195" s="58"/>
      <c r="YS195" s="58"/>
      <c r="YT195" s="58"/>
      <c r="YU195" s="58"/>
      <c r="YV195" s="58"/>
      <c r="YW195" s="58"/>
      <c r="YX195" s="58"/>
      <c r="YY195" s="58"/>
      <c r="YZ195" s="58"/>
      <c r="ZA195" s="58"/>
      <c r="ZB195" s="58"/>
      <c r="ZC195" s="58"/>
      <c r="ZD195" s="58"/>
      <c r="ZE195" s="58"/>
      <c r="ZF195" s="58"/>
      <c r="ZG195" s="58"/>
      <c r="ZH195" s="58"/>
      <c r="ZI195" s="58"/>
      <c r="ZJ195" s="58"/>
      <c r="ZK195" s="58"/>
      <c r="ZL195" s="58"/>
      <c r="ZM195" s="58"/>
      <c r="ZN195" s="58"/>
      <c r="ZO195" s="58"/>
      <c r="ZP195" s="58"/>
      <c r="ZQ195" s="58"/>
      <c r="ZR195" s="58"/>
      <c r="ZS195" s="58"/>
      <c r="ZT195" s="58"/>
      <c r="ZU195" s="58"/>
      <c r="ZV195" s="58"/>
      <c r="ZW195" s="58"/>
      <c r="ZX195" s="58"/>
      <c r="ZY195" s="58"/>
      <c r="ZZ195" s="58"/>
      <c r="AAA195" s="58"/>
      <c r="AAB195" s="58"/>
      <c r="AAC195" s="58"/>
      <c r="AAD195" s="58"/>
      <c r="AAE195" s="58"/>
      <c r="AAF195" s="58"/>
      <c r="AAG195" s="58"/>
      <c r="AAH195" s="58"/>
      <c r="AAI195" s="58"/>
      <c r="AAJ195" s="58"/>
      <c r="AAK195" s="58"/>
      <c r="AAL195" s="58"/>
      <c r="AAM195" s="58"/>
      <c r="AAN195" s="58"/>
      <c r="AAO195" s="58"/>
      <c r="AAP195" s="58"/>
      <c r="AAQ195" s="58"/>
      <c r="AAR195" s="58"/>
      <c r="AAS195" s="58"/>
      <c r="AAT195" s="58"/>
      <c r="AAU195" s="58"/>
      <c r="AAV195" s="58"/>
      <c r="AAW195" s="58"/>
      <c r="AAX195" s="58"/>
      <c r="AAY195" s="58"/>
      <c r="AAZ195" s="58"/>
      <c r="ABA195" s="58"/>
      <c r="ABB195" s="58"/>
      <c r="ABC195" s="58"/>
      <c r="ABD195" s="58"/>
      <c r="ABE195" s="58"/>
      <c r="ABF195" s="58"/>
      <c r="ABG195" s="58"/>
      <c r="ABH195" s="58"/>
      <c r="ABI195" s="58"/>
      <c r="ABJ195" s="58"/>
      <c r="ABK195" s="58"/>
      <c r="ABL195" s="58"/>
      <c r="ABM195" s="58"/>
      <c r="ABN195" s="58"/>
      <c r="ABO195" s="58"/>
      <c r="ABP195" s="58"/>
      <c r="ABQ195" s="58"/>
      <c r="ABR195" s="58"/>
      <c r="ABS195" s="58"/>
      <c r="ABT195" s="58"/>
      <c r="ABU195" s="58"/>
      <c r="ABV195" s="58"/>
      <c r="ABW195" s="58"/>
      <c r="ABX195" s="58"/>
      <c r="ABY195" s="58"/>
      <c r="ABZ195" s="58"/>
      <c r="ACA195" s="58"/>
      <c r="ACB195" s="58"/>
      <c r="ACC195" s="58"/>
      <c r="ACD195" s="58"/>
      <c r="ACE195" s="58"/>
      <c r="ACF195" s="58"/>
      <c r="ACG195" s="58"/>
      <c r="ACH195" s="58"/>
      <c r="ACI195" s="58"/>
      <c r="ACJ195" s="58"/>
      <c r="ACK195" s="58"/>
      <c r="ACL195" s="58"/>
      <c r="ACM195" s="58"/>
      <c r="ACN195" s="58"/>
      <c r="ACO195" s="58"/>
      <c r="ACP195" s="58"/>
      <c r="ACQ195" s="58"/>
      <c r="ACR195" s="58"/>
      <c r="ACS195" s="58"/>
      <c r="ACT195" s="58"/>
      <c r="ACU195" s="58"/>
      <c r="ACV195" s="58"/>
      <c r="ACW195" s="58"/>
      <c r="ACX195" s="58"/>
      <c r="ACY195" s="58"/>
      <c r="ACZ195" s="58"/>
      <c r="ADA195" s="58"/>
      <c r="ADB195" s="58"/>
      <c r="ADC195" s="58"/>
      <c r="ADD195" s="58"/>
      <c r="ADE195" s="58"/>
      <c r="ADF195" s="58"/>
      <c r="ADG195" s="58"/>
      <c r="ADH195" s="58"/>
      <c r="ADI195" s="58"/>
      <c r="ADJ195" s="58"/>
      <c r="ADK195" s="58"/>
      <c r="ADL195" s="58"/>
      <c r="ADM195" s="58"/>
      <c r="ADN195" s="58"/>
      <c r="ADO195" s="58"/>
      <c r="ADP195" s="58"/>
      <c r="ADQ195" s="58"/>
      <c r="ADR195" s="58"/>
      <c r="ADS195" s="58"/>
      <c r="ADT195" s="58"/>
      <c r="ADU195" s="58"/>
      <c r="ADV195" s="58"/>
      <c r="ADW195" s="58"/>
      <c r="ADX195" s="58"/>
      <c r="ADY195" s="58"/>
      <c r="ADZ195" s="58"/>
      <c r="AEA195" s="58"/>
      <c r="AEB195" s="58"/>
      <c r="AEC195" s="58"/>
      <c r="AED195" s="58"/>
      <c r="AEE195" s="58"/>
      <c r="AEF195" s="58"/>
      <c r="AEG195" s="58"/>
      <c r="AEH195" s="58"/>
      <c r="AEI195" s="58"/>
      <c r="AEJ195" s="58"/>
      <c r="AEK195" s="58"/>
      <c r="AEL195" s="58"/>
      <c r="AEM195" s="58"/>
      <c r="AEN195" s="58"/>
      <c r="AEO195" s="58"/>
      <c r="AEP195" s="58"/>
      <c r="AEQ195" s="58"/>
      <c r="AER195" s="58"/>
      <c r="AES195" s="58"/>
      <c r="AET195" s="58"/>
      <c r="AEU195" s="58"/>
      <c r="AEV195" s="58"/>
      <c r="AEW195" s="58"/>
      <c r="AEX195" s="58"/>
      <c r="AEY195" s="58"/>
      <c r="AEZ195" s="58"/>
      <c r="AFA195" s="58"/>
      <c r="AFB195" s="58"/>
      <c r="AFC195" s="58"/>
      <c r="AFD195" s="58"/>
      <c r="AFE195" s="58"/>
      <c r="AFF195" s="58"/>
      <c r="AFG195" s="58"/>
      <c r="AFH195" s="58"/>
      <c r="AFI195" s="58"/>
      <c r="AFJ195" s="58"/>
      <c r="AFK195" s="58"/>
      <c r="AFL195" s="58"/>
      <c r="AFM195" s="58"/>
      <c r="AFN195" s="58"/>
      <c r="AFO195" s="58"/>
      <c r="AFP195" s="58"/>
      <c r="AFQ195" s="58"/>
      <c r="AFR195" s="58"/>
      <c r="AFS195" s="58"/>
      <c r="AFT195" s="58"/>
      <c r="AFU195" s="58"/>
      <c r="AFV195" s="58"/>
      <c r="AFW195" s="58"/>
      <c r="AFX195" s="58"/>
      <c r="AFY195" s="58"/>
      <c r="AFZ195" s="58"/>
      <c r="AGA195" s="58"/>
      <c r="AGB195" s="58"/>
      <c r="AGC195" s="58"/>
      <c r="AGD195" s="58"/>
      <c r="AGE195" s="58"/>
      <c r="AGF195" s="58"/>
      <c r="AGG195" s="58"/>
      <c r="AGH195" s="58"/>
      <c r="AGI195" s="58"/>
      <c r="AGJ195" s="58"/>
      <c r="AGK195" s="58"/>
      <c r="AGL195" s="58"/>
      <c r="AGM195" s="58"/>
      <c r="AGN195" s="58"/>
      <c r="AGO195" s="58"/>
      <c r="AGP195" s="58"/>
      <c r="AGQ195" s="58"/>
      <c r="AGR195" s="58"/>
      <c r="AGS195" s="58"/>
      <c r="AGT195" s="58"/>
      <c r="AGU195" s="58"/>
      <c r="AGV195" s="58"/>
      <c r="AGW195" s="58"/>
      <c r="AGX195" s="58"/>
      <c r="AGY195" s="58"/>
      <c r="AGZ195" s="58"/>
      <c r="AHA195" s="58"/>
      <c r="AHB195" s="58"/>
      <c r="AHC195" s="58"/>
      <c r="AHD195" s="58"/>
      <c r="AHE195" s="58"/>
      <c r="AHF195" s="58"/>
      <c r="AHG195" s="58"/>
      <c r="AHH195" s="58"/>
      <c r="AHI195" s="58"/>
      <c r="AHJ195" s="58"/>
      <c r="AHK195" s="58"/>
      <c r="AHL195" s="58"/>
      <c r="AHM195" s="58"/>
      <c r="AHN195" s="58"/>
      <c r="AHO195" s="58"/>
      <c r="AHP195" s="58"/>
      <c r="AHQ195" s="58"/>
      <c r="AHR195" s="58"/>
      <c r="AHS195" s="58"/>
      <c r="AHT195" s="58"/>
      <c r="AHU195" s="58"/>
      <c r="AHV195" s="58"/>
      <c r="AHW195" s="58"/>
      <c r="AHX195" s="58"/>
      <c r="AHY195" s="58"/>
      <c r="AHZ195" s="58"/>
      <c r="AIA195" s="58"/>
      <c r="AIB195" s="58"/>
      <c r="AIC195" s="58"/>
      <c r="AID195" s="58"/>
      <c r="AIE195" s="58"/>
      <c r="AIF195" s="58"/>
      <c r="AIG195" s="58"/>
      <c r="AIH195" s="58"/>
      <c r="AII195" s="58"/>
      <c r="AIJ195" s="58"/>
      <c r="AIK195" s="58"/>
      <c r="AIL195" s="58"/>
      <c r="AIM195" s="58"/>
      <c r="AIN195" s="58"/>
      <c r="AIO195" s="58"/>
      <c r="AIP195" s="58"/>
      <c r="AIQ195" s="58"/>
      <c r="AIR195" s="58"/>
      <c r="AIS195" s="58"/>
      <c r="AIT195" s="58"/>
      <c r="AIU195" s="58"/>
      <c r="AIV195" s="58"/>
      <c r="AIW195" s="58"/>
      <c r="AIX195" s="58"/>
      <c r="AIY195" s="58"/>
      <c r="AIZ195" s="58"/>
      <c r="AJA195" s="58"/>
      <c r="AJB195" s="58"/>
      <c r="AJC195" s="58"/>
      <c r="AJD195" s="58"/>
      <c r="AJE195" s="58"/>
      <c r="AJF195" s="58"/>
      <c r="AJG195" s="58"/>
      <c r="AJH195" s="58"/>
      <c r="AJI195" s="58"/>
      <c r="AJJ195" s="58"/>
      <c r="AJK195" s="58"/>
      <c r="AJL195" s="58"/>
      <c r="AJM195" s="58"/>
      <c r="AJN195" s="58"/>
      <c r="AJO195" s="58"/>
      <c r="AJP195" s="58"/>
      <c r="AJQ195" s="58"/>
      <c r="AJR195" s="58"/>
      <c r="AJS195" s="58"/>
      <c r="AJT195" s="58"/>
      <c r="AJU195" s="58"/>
      <c r="AJV195" s="58"/>
      <c r="AJW195" s="58"/>
      <c r="AJX195" s="58"/>
      <c r="AJY195" s="58"/>
      <c r="AJZ195" s="58"/>
      <c r="AKA195" s="58"/>
      <c r="AKB195" s="58"/>
      <c r="AKC195" s="58"/>
      <c r="AKD195" s="58"/>
      <c r="AKE195" s="58"/>
      <c r="AKF195" s="58"/>
      <c r="AKG195" s="58"/>
      <c r="AKH195" s="58"/>
      <c r="AKI195" s="58"/>
      <c r="AKJ195" s="58"/>
      <c r="AKK195" s="58"/>
      <c r="AKL195" s="58"/>
      <c r="AKM195" s="58"/>
      <c r="AKN195" s="58"/>
      <c r="AKO195" s="58"/>
      <c r="AKP195" s="58"/>
      <c r="AKQ195" s="58"/>
      <c r="AKR195" s="58"/>
      <c r="AKS195" s="58"/>
      <c r="AKT195" s="58"/>
      <c r="AKU195" s="58"/>
      <c r="AKV195" s="58"/>
      <c r="AKW195" s="58"/>
      <c r="AKX195" s="58"/>
      <c r="AKY195" s="58"/>
      <c r="AKZ195" s="58"/>
      <c r="ALA195" s="58"/>
      <c r="ALB195" s="58"/>
      <c r="ALC195" s="58"/>
      <c r="ALD195" s="58"/>
      <c r="ALE195" s="58"/>
      <c r="ALF195" s="58"/>
      <c r="ALG195" s="58"/>
      <c r="ALH195" s="58"/>
      <c r="ALI195" s="58"/>
      <c r="ALJ195" s="58"/>
      <c r="ALK195" s="58"/>
      <c r="ALL195" s="58"/>
      <c r="ALM195" s="58"/>
      <c r="ALN195" s="58"/>
      <c r="ALO195" s="58"/>
      <c r="ALP195" s="58"/>
      <c r="ALQ195" s="58"/>
      <c r="ALR195" s="58"/>
      <c r="ALS195" s="58"/>
      <c r="ALT195" s="58"/>
      <c r="ALU195" s="58"/>
      <c r="ALV195" s="58"/>
      <c r="ALW195" s="58"/>
      <c r="ALX195" s="58"/>
      <c r="ALY195" s="58"/>
      <c r="ALZ195" s="58"/>
      <c r="AMA195" s="58"/>
      <c r="AMB195" s="58"/>
      <c r="AMC195" s="58"/>
      <c r="AMD195" s="58"/>
      <c r="AME195" s="58"/>
      <c r="AMF195" s="58"/>
      <c r="AMG195" s="58"/>
      <c r="AMH195" s="58"/>
      <c r="AMI195" s="58"/>
      <c r="AMJ195" s="58"/>
      <c r="AMK195" s="58"/>
      <c r="AML195" s="58"/>
      <c r="AMM195" s="58"/>
      <c r="AMN195" s="58"/>
      <c r="AMO195" s="58"/>
      <c r="AMP195" s="58"/>
      <c r="AMQ195" s="58"/>
      <c r="AMR195" s="58"/>
      <c r="AMS195" s="58"/>
      <c r="AMT195" s="58"/>
      <c r="AMU195" s="58"/>
      <c r="AMV195" s="58"/>
      <c r="AMW195" s="58"/>
      <c r="AMX195" s="58"/>
      <c r="AMY195" s="58"/>
      <c r="AMZ195" s="58"/>
      <c r="ANA195" s="58"/>
      <c r="ANB195" s="58"/>
      <c r="ANC195" s="58"/>
      <c r="AND195" s="58"/>
      <c r="ANE195" s="58"/>
      <c r="ANF195" s="58"/>
      <c r="ANG195" s="58"/>
      <c r="ANH195" s="58"/>
      <c r="ANI195" s="58"/>
      <c r="ANJ195" s="58"/>
      <c r="ANK195" s="58"/>
      <c r="ANL195" s="58"/>
      <c r="ANM195" s="58"/>
      <c r="ANN195" s="58"/>
      <c r="ANO195" s="58"/>
      <c r="ANP195" s="58"/>
      <c r="ANQ195" s="58"/>
      <c r="ANR195" s="58"/>
      <c r="ANS195" s="58"/>
      <c r="ANT195" s="58"/>
      <c r="ANU195" s="58"/>
      <c r="ANV195" s="58"/>
      <c r="ANW195" s="58"/>
      <c r="ANX195" s="58"/>
      <c r="ANY195" s="58"/>
      <c r="ANZ195" s="58"/>
      <c r="AOA195" s="58"/>
      <c r="AOB195" s="58"/>
      <c r="AOC195" s="58"/>
      <c r="AOD195" s="58"/>
      <c r="AOE195" s="58"/>
      <c r="AOF195" s="58"/>
      <c r="AOG195" s="58"/>
      <c r="AOH195" s="58"/>
      <c r="AOI195" s="58"/>
      <c r="AOJ195" s="58"/>
      <c r="AOK195" s="58"/>
      <c r="AOL195" s="58"/>
      <c r="AOM195" s="58"/>
      <c r="AON195" s="58"/>
      <c r="AOO195" s="58"/>
      <c r="AOP195" s="58"/>
      <c r="AOQ195" s="58"/>
      <c r="AOR195" s="58"/>
      <c r="AOS195" s="58"/>
      <c r="AOT195" s="58"/>
      <c r="AOU195" s="58"/>
      <c r="AOV195" s="58"/>
      <c r="AOW195" s="58"/>
      <c r="AOX195" s="58"/>
      <c r="AOY195" s="58"/>
      <c r="AOZ195" s="58"/>
      <c r="APA195" s="58"/>
      <c r="APB195" s="58"/>
      <c r="APC195" s="58"/>
      <c r="APD195" s="58"/>
      <c r="APE195" s="58"/>
      <c r="APF195" s="58"/>
      <c r="APG195" s="58"/>
      <c r="APH195" s="58"/>
      <c r="API195" s="58"/>
      <c r="APJ195" s="58"/>
      <c r="APK195" s="58"/>
      <c r="APL195" s="58"/>
      <c r="APM195" s="58"/>
      <c r="APN195" s="58"/>
      <c r="APO195" s="58"/>
      <c r="APP195" s="58"/>
      <c r="APQ195" s="58"/>
      <c r="APR195" s="58"/>
      <c r="APS195" s="58"/>
      <c r="APT195" s="58"/>
      <c r="APU195" s="58"/>
      <c r="APV195" s="58"/>
      <c r="APW195" s="58"/>
      <c r="APX195" s="58"/>
      <c r="APY195" s="58"/>
      <c r="APZ195" s="58"/>
      <c r="AQA195" s="58"/>
      <c r="AQB195" s="58"/>
      <c r="AQC195" s="58"/>
      <c r="AQD195" s="58"/>
      <c r="AQE195" s="58"/>
      <c r="AQF195" s="58"/>
      <c r="AQG195" s="58"/>
      <c r="AQH195" s="58"/>
      <c r="AQI195" s="58"/>
      <c r="AQJ195" s="58"/>
      <c r="AQK195" s="58"/>
      <c r="AQL195" s="58"/>
      <c r="AQM195" s="58"/>
      <c r="AQN195" s="58"/>
      <c r="AQO195" s="58"/>
      <c r="AQP195" s="58"/>
      <c r="AQQ195" s="58"/>
      <c r="AQR195" s="58"/>
      <c r="AQS195" s="58"/>
      <c r="AQT195" s="58"/>
      <c r="AQU195" s="58"/>
      <c r="AQV195" s="58"/>
      <c r="AQW195" s="58"/>
      <c r="AQX195" s="58"/>
      <c r="AQY195" s="58"/>
      <c r="AQZ195" s="58"/>
      <c r="ARA195" s="58"/>
      <c r="ARB195" s="58"/>
      <c r="ARC195" s="58"/>
      <c r="ARD195" s="58"/>
      <c r="ARE195" s="58"/>
      <c r="ARF195" s="58"/>
      <c r="ARG195" s="58"/>
      <c r="ARH195" s="58"/>
      <c r="ARI195" s="58"/>
      <c r="ARJ195" s="58"/>
      <c r="ARK195" s="58"/>
      <c r="ARL195" s="58"/>
      <c r="ARM195" s="58"/>
      <c r="ARN195" s="58"/>
      <c r="ARO195" s="58"/>
      <c r="ARP195" s="58"/>
      <c r="ARQ195" s="58"/>
      <c r="ARR195" s="58"/>
      <c r="ARS195" s="58"/>
      <c r="ART195" s="58"/>
      <c r="ARU195" s="58"/>
      <c r="ARV195" s="58"/>
      <c r="ARW195" s="58"/>
      <c r="ARX195" s="58"/>
      <c r="ARY195" s="58"/>
      <c r="ARZ195" s="58"/>
      <c r="ASA195" s="58"/>
      <c r="ASB195" s="58"/>
      <c r="ASC195" s="58"/>
      <c r="ASD195" s="58"/>
      <c r="ASE195" s="58"/>
      <c r="ASF195" s="58"/>
      <c r="ASG195" s="58"/>
      <c r="ASH195" s="58"/>
      <c r="ASI195" s="58"/>
      <c r="ASJ195" s="58"/>
      <c r="ASK195" s="58"/>
      <c r="ASL195" s="58"/>
      <c r="ASM195" s="58"/>
      <c r="ASN195" s="58"/>
      <c r="ASO195" s="58"/>
      <c r="ASP195" s="58"/>
      <c r="ASQ195" s="58"/>
      <c r="ASR195" s="58"/>
      <c r="ASS195" s="58"/>
      <c r="AST195" s="58"/>
      <c r="ASU195" s="58"/>
      <c r="ASV195" s="58"/>
      <c r="ASW195" s="58"/>
      <c r="ASX195" s="58"/>
      <c r="ASY195" s="58"/>
      <c r="ASZ195" s="58"/>
      <c r="ATA195" s="58"/>
      <c r="ATB195" s="58"/>
      <c r="ATC195" s="58"/>
      <c r="ATD195" s="58"/>
      <c r="ATE195" s="58"/>
      <c r="ATF195" s="58"/>
      <c r="ATG195" s="58"/>
      <c r="ATH195" s="58"/>
      <c r="ATI195" s="58"/>
      <c r="ATJ195" s="58"/>
      <c r="ATK195" s="58"/>
      <c r="ATL195" s="58"/>
      <c r="ATM195" s="58"/>
      <c r="ATN195" s="58"/>
      <c r="ATO195" s="58"/>
      <c r="ATP195" s="58"/>
      <c r="ATQ195" s="58"/>
      <c r="ATR195" s="58"/>
      <c r="ATS195" s="58"/>
      <c r="ATT195" s="58"/>
      <c r="ATU195" s="58"/>
      <c r="ATV195" s="58"/>
      <c r="ATW195" s="58"/>
      <c r="ATX195" s="58"/>
      <c r="ATY195" s="58"/>
      <c r="ATZ195" s="58"/>
      <c r="AUA195" s="58"/>
      <c r="AUB195" s="58"/>
      <c r="AUC195" s="58"/>
      <c r="AUD195" s="58"/>
      <c r="AUE195" s="58"/>
      <c r="AUF195" s="58"/>
      <c r="AUG195" s="58"/>
      <c r="AUH195" s="58"/>
      <c r="AUI195" s="58"/>
      <c r="AUJ195" s="58"/>
      <c r="AUK195" s="58"/>
      <c r="AUL195" s="58"/>
      <c r="AUM195" s="58"/>
      <c r="AUN195" s="58"/>
      <c r="AUO195" s="58"/>
      <c r="AUP195" s="58"/>
      <c r="AUQ195" s="58"/>
      <c r="AUR195" s="58"/>
      <c r="AUS195" s="58"/>
      <c r="AUT195" s="58"/>
      <c r="AUU195" s="58"/>
      <c r="AUV195" s="58"/>
      <c r="AUW195" s="58"/>
      <c r="AUX195" s="58"/>
      <c r="AUY195" s="58"/>
      <c r="AUZ195" s="58"/>
      <c r="AVA195" s="58"/>
      <c r="AVB195" s="58"/>
      <c r="AVC195" s="58"/>
      <c r="AVD195" s="58"/>
      <c r="AVE195" s="58"/>
      <c r="AVF195" s="58"/>
      <c r="AVG195" s="58"/>
      <c r="AVH195" s="58"/>
      <c r="AVI195" s="58"/>
      <c r="AVJ195" s="58"/>
      <c r="AVK195" s="58"/>
      <c r="AVL195" s="58"/>
      <c r="AVM195" s="58"/>
      <c r="AVN195" s="58"/>
      <c r="AVO195" s="58"/>
      <c r="AVP195" s="58"/>
      <c r="AVQ195" s="58"/>
      <c r="AVR195" s="58"/>
      <c r="AVS195" s="58"/>
      <c r="AVT195" s="58"/>
      <c r="AVU195" s="58"/>
      <c r="AVV195" s="58"/>
      <c r="AVW195" s="58"/>
      <c r="AVX195" s="58"/>
      <c r="AVY195" s="58"/>
      <c r="AVZ195" s="58"/>
      <c r="AWA195" s="58"/>
      <c r="AWB195" s="58"/>
      <c r="AWC195" s="58"/>
      <c r="AWD195" s="58"/>
      <c r="AWE195" s="58"/>
      <c r="AWF195" s="58"/>
      <c r="AWG195" s="58"/>
      <c r="AWH195" s="58"/>
      <c r="AWI195" s="58"/>
      <c r="AWJ195" s="58"/>
      <c r="AWK195" s="58"/>
      <c r="AWL195" s="58"/>
      <c r="AWM195" s="58"/>
      <c r="AWN195" s="58"/>
      <c r="AWO195" s="58"/>
      <c r="AWP195" s="58"/>
      <c r="AWQ195" s="58"/>
      <c r="AWR195" s="58"/>
      <c r="AWS195" s="58"/>
      <c r="AWT195" s="58"/>
      <c r="AWU195" s="58"/>
      <c r="AWV195" s="58"/>
      <c r="AWW195" s="58"/>
      <c r="AWX195" s="58"/>
      <c r="AWY195" s="58"/>
      <c r="AWZ195" s="58"/>
      <c r="AXA195" s="58"/>
      <c r="AXB195" s="58"/>
      <c r="AXC195" s="58"/>
      <c r="AXD195" s="58"/>
      <c r="AXE195" s="58"/>
      <c r="AXF195" s="58"/>
      <c r="AXG195" s="58"/>
      <c r="AXH195" s="58"/>
      <c r="AXI195" s="58"/>
      <c r="AXJ195" s="58"/>
      <c r="AXK195" s="58"/>
      <c r="AXL195" s="58"/>
      <c r="AXM195" s="58"/>
      <c r="AXN195" s="58"/>
      <c r="AXO195" s="58"/>
      <c r="AXP195" s="58"/>
      <c r="AXQ195" s="58"/>
      <c r="AXR195" s="58"/>
      <c r="AXS195" s="58"/>
      <c r="AXT195" s="58"/>
      <c r="AXU195" s="58"/>
      <c r="AXV195" s="58"/>
      <c r="AXW195" s="58"/>
      <c r="AXX195" s="58"/>
      <c r="AXY195" s="58"/>
      <c r="AXZ195" s="58"/>
      <c r="AYA195" s="58"/>
      <c r="AYB195" s="58"/>
      <c r="AYC195" s="58"/>
      <c r="AYD195" s="58"/>
      <c r="AYE195" s="58"/>
      <c r="AYF195" s="58"/>
      <c r="AYG195" s="58"/>
      <c r="AYH195" s="58"/>
      <c r="AYI195" s="58"/>
      <c r="AYJ195" s="58"/>
      <c r="AYK195" s="58"/>
      <c r="AYL195" s="58"/>
      <c r="AYM195" s="58"/>
      <c r="AYN195" s="58"/>
      <c r="AYO195" s="58"/>
      <c r="AYP195" s="58"/>
      <c r="AYQ195" s="58"/>
      <c r="AYR195" s="58"/>
      <c r="AYS195" s="58"/>
      <c r="AYT195" s="58"/>
      <c r="AYU195" s="58"/>
      <c r="AYV195" s="58"/>
      <c r="AYW195" s="58"/>
      <c r="AYX195" s="58"/>
      <c r="AYY195" s="58"/>
      <c r="AYZ195" s="58"/>
      <c r="AZA195" s="58"/>
      <c r="AZB195" s="58"/>
      <c r="AZC195" s="58"/>
      <c r="AZD195" s="58"/>
      <c r="AZE195" s="58"/>
      <c r="AZF195" s="58"/>
      <c r="AZG195" s="58"/>
      <c r="AZH195" s="58"/>
      <c r="AZI195" s="58"/>
      <c r="AZJ195" s="58"/>
      <c r="AZK195" s="58"/>
      <c r="AZL195" s="58"/>
      <c r="AZM195" s="58"/>
      <c r="AZN195" s="58"/>
      <c r="AZO195" s="58"/>
      <c r="AZP195" s="58"/>
      <c r="AZQ195" s="58"/>
      <c r="AZR195" s="58"/>
      <c r="AZS195" s="58"/>
      <c r="AZT195" s="58"/>
      <c r="AZU195" s="58"/>
      <c r="AZV195" s="58"/>
      <c r="AZW195" s="58"/>
      <c r="AZX195" s="58"/>
      <c r="AZY195" s="58"/>
      <c r="AZZ195" s="58"/>
      <c r="BAA195" s="58"/>
      <c r="BAB195" s="58"/>
      <c r="BAC195" s="58"/>
      <c r="BAD195" s="58"/>
      <c r="BAE195" s="58"/>
      <c r="BAF195" s="58"/>
      <c r="BAG195" s="58"/>
      <c r="BAH195" s="58"/>
      <c r="BAI195" s="58"/>
      <c r="BAJ195" s="58"/>
      <c r="BAK195" s="58"/>
      <c r="BAL195" s="58"/>
      <c r="BAM195" s="58"/>
      <c r="BAN195" s="58"/>
      <c r="BAO195" s="58"/>
      <c r="BAP195" s="58"/>
      <c r="BAQ195" s="58"/>
      <c r="BAR195" s="58"/>
      <c r="BAS195" s="58"/>
      <c r="BAT195" s="58"/>
      <c r="BAU195" s="58"/>
      <c r="BAV195" s="58"/>
      <c r="BAW195" s="58"/>
      <c r="BAX195" s="58"/>
      <c r="BAY195" s="58"/>
      <c r="BAZ195" s="58"/>
      <c r="BBA195" s="58"/>
      <c r="BBB195" s="58"/>
      <c r="BBC195" s="58"/>
      <c r="BBD195" s="58"/>
      <c r="BBE195" s="58"/>
      <c r="BBF195" s="58"/>
      <c r="BBG195" s="58"/>
      <c r="BBH195" s="58"/>
      <c r="BBI195" s="58"/>
      <c r="BBJ195" s="58"/>
      <c r="BBK195" s="58"/>
      <c r="BBL195" s="58"/>
      <c r="BBM195" s="58"/>
      <c r="BBN195" s="58"/>
      <c r="BBO195" s="58"/>
      <c r="BBP195" s="58"/>
      <c r="BBQ195" s="58"/>
      <c r="BBR195" s="58"/>
      <c r="BBS195" s="58"/>
      <c r="BBT195" s="58"/>
      <c r="BBU195" s="58"/>
      <c r="BBV195" s="58"/>
      <c r="BBW195" s="58"/>
      <c r="BBX195" s="58"/>
      <c r="BBY195" s="58"/>
      <c r="BBZ195" s="58"/>
      <c r="BCA195" s="58"/>
      <c r="BCB195" s="58"/>
      <c r="BCC195" s="58"/>
      <c r="BCD195" s="58"/>
      <c r="BCE195" s="58"/>
      <c r="BCF195" s="58"/>
      <c r="BCG195" s="58"/>
      <c r="BCH195" s="58"/>
      <c r="BCI195" s="58"/>
      <c r="BCJ195" s="58"/>
      <c r="BCK195" s="58"/>
      <c r="BCL195" s="58"/>
      <c r="BCM195" s="58"/>
      <c r="BCN195" s="58"/>
      <c r="BCO195" s="58"/>
      <c r="BCP195" s="58"/>
      <c r="BCQ195" s="58"/>
      <c r="BCR195" s="58"/>
      <c r="BCS195" s="58"/>
      <c r="BCT195" s="58"/>
      <c r="BCU195" s="58"/>
      <c r="BCV195" s="58"/>
      <c r="BCW195" s="58"/>
      <c r="BCX195" s="58"/>
      <c r="BCY195" s="58"/>
      <c r="BCZ195" s="58"/>
      <c r="BDA195" s="58"/>
      <c r="BDB195" s="58"/>
      <c r="BDC195" s="58"/>
      <c r="BDD195" s="58"/>
      <c r="BDE195" s="58"/>
      <c r="BDF195" s="58"/>
      <c r="BDG195" s="58"/>
      <c r="BDH195" s="58"/>
      <c r="BDI195" s="58"/>
      <c r="BDJ195" s="58"/>
      <c r="BDK195" s="58"/>
      <c r="BDL195" s="58"/>
      <c r="BDM195" s="58"/>
      <c r="BDN195" s="58"/>
      <c r="BDO195" s="58"/>
      <c r="BDP195" s="58"/>
      <c r="BDQ195" s="58"/>
      <c r="BDR195" s="58"/>
      <c r="BDS195" s="58"/>
      <c r="BDT195" s="58"/>
      <c r="BDU195" s="58"/>
      <c r="BDV195" s="58"/>
      <c r="BDW195" s="58"/>
      <c r="BDX195" s="58"/>
      <c r="BDY195" s="58"/>
      <c r="BDZ195" s="58"/>
      <c r="BEA195" s="58"/>
      <c r="BEB195" s="58"/>
      <c r="BEC195" s="58"/>
      <c r="BED195" s="58"/>
      <c r="BEE195" s="58"/>
      <c r="BEF195" s="58"/>
      <c r="BEG195" s="58"/>
      <c r="BEH195" s="58"/>
      <c r="BEI195" s="58"/>
      <c r="BEJ195" s="58"/>
      <c r="BEK195" s="58"/>
      <c r="BEL195" s="58"/>
      <c r="BEM195" s="58"/>
      <c r="BEN195" s="58"/>
      <c r="BEO195" s="58"/>
      <c r="BEP195" s="58"/>
      <c r="BEQ195" s="58"/>
      <c r="BER195" s="58"/>
      <c r="BES195" s="58"/>
      <c r="BET195" s="58"/>
      <c r="BEU195" s="58"/>
      <c r="BEV195" s="58"/>
      <c r="BEW195" s="58"/>
      <c r="BEX195" s="58"/>
      <c r="BEY195" s="58"/>
      <c r="BEZ195" s="58"/>
      <c r="BFA195" s="58"/>
      <c r="BFB195" s="58"/>
      <c r="BFC195" s="58"/>
      <c r="BFD195" s="58"/>
      <c r="BFE195" s="58"/>
      <c r="BFF195" s="58"/>
      <c r="BFG195" s="58"/>
      <c r="BFH195" s="58"/>
    </row>
    <row r="196" spans="1:1516" s="54" customFormat="1" ht="13.5">
      <c r="A196" s="109" t="s">
        <v>72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/>
      <c r="EA196" s="58"/>
      <c r="EB196" s="58"/>
      <c r="EC196" s="58"/>
      <c r="ED196" s="58"/>
      <c r="EE196" s="58"/>
      <c r="EF196" s="58"/>
      <c r="EG196" s="58"/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/>
      <c r="FE196" s="58"/>
      <c r="FF196" s="58"/>
      <c r="FG196" s="58"/>
      <c r="FH196" s="58"/>
      <c r="FI196" s="58"/>
      <c r="FJ196" s="58"/>
      <c r="FK196" s="58"/>
      <c r="FL196" s="58"/>
      <c r="FM196" s="58"/>
      <c r="FN196" s="58"/>
      <c r="FO196" s="58"/>
      <c r="FP196" s="58"/>
      <c r="FQ196" s="58"/>
      <c r="FR196" s="58"/>
      <c r="FS196" s="58"/>
      <c r="FT196" s="58"/>
      <c r="FU196" s="58"/>
      <c r="FV196" s="58"/>
      <c r="FW196" s="58"/>
      <c r="FX196" s="58"/>
      <c r="FY196" s="58"/>
      <c r="FZ196" s="58"/>
      <c r="GA196" s="58"/>
      <c r="GB196" s="58"/>
      <c r="GC196" s="58"/>
      <c r="GD196" s="58"/>
      <c r="GE196" s="58"/>
      <c r="GF196" s="58"/>
      <c r="GG196" s="58"/>
      <c r="GH196" s="58"/>
      <c r="GI196" s="58"/>
      <c r="GJ196" s="58"/>
      <c r="GK196" s="58"/>
      <c r="GL196" s="58"/>
      <c r="GM196" s="58"/>
      <c r="GN196" s="58"/>
      <c r="GO196" s="58"/>
      <c r="GP196" s="58"/>
      <c r="GQ196" s="58"/>
      <c r="GR196" s="58"/>
      <c r="GS196" s="58"/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58"/>
      <c r="HK196" s="58"/>
      <c r="HL196" s="58"/>
      <c r="HM196" s="58"/>
      <c r="HN196" s="58"/>
      <c r="HO196" s="58"/>
      <c r="HP196" s="58"/>
      <c r="HQ196" s="58"/>
      <c r="HR196" s="58"/>
      <c r="HS196" s="58"/>
      <c r="HT196" s="58"/>
      <c r="HU196" s="58"/>
      <c r="HV196" s="58"/>
      <c r="HW196" s="58"/>
      <c r="HX196" s="58"/>
      <c r="HY196" s="58"/>
      <c r="HZ196" s="58"/>
      <c r="IA196" s="58"/>
      <c r="IB196" s="58"/>
      <c r="IC196" s="58"/>
      <c r="ID196" s="58"/>
      <c r="IE196" s="58"/>
      <c r="IF196" s="58"/>
      <c r="IG196" s="58"/>
      <c r="IH196" s="58"/>
      <c r="II196" s="58"/>
      <c r="IJ196" s="58"/>
      <c r="IK196" s="58"/>
      <c r="IL196" s="58"/>
      <c r="IM196" s="58"/>
      <c r="IN196" s="58"/>
      <c r="IO196" s="58"/>
      <c r="IP196" s="58"/>
      <c r="IQ196" s="58"/>
      <c r="IR196" s="58"/>
      <c r="IS196" s="58"/>
      <c r="IT196" s="58"/>
      <c r="IU196" s="58"/>
      <c r="IV196" s="58"/>
      <c r="IW196" s="58"/>
      <c r="IX196" s="58"/>
      <c r="IY196" s="58"/>
      <c r="IZ196" s="58"/>
      <c r="JA196" s="58"/>
      <c r="JB196" s="58"/>
      <c r="JC196" s="58"/>
      <c r="JD196" s="58"/>
      <c r="JE196" s="58"/>
      <c r="JF196" s="58"/>
      <c r="JG196" s="58"/>
      <c r="JH196" s="58"/>
      <c r="JI196" s="58"/>
      <c r="JJ196" s="58"/>
      <c r="JK196" s="58"/>
      <c r="JL196" s="58"/>
      <c r="JM196" s="58"/>
      <c r="JN196" s="58"/>
      <c r="JO196" s="58"/>
      <c r="JP196" s="58"/>
      <c r="JQ196" s="58"/>
      <c r="JR196" s="58"/>
      <c r="JS196" s="58"/>
      <c r="JT196" s="58"/>
      <c r="JU196" s="58"/>
      <c r="JV196" s="58"/>
      <c r="JW196" s="58"/>
      <c r="JX196" s="58"/>
      <c r="JY196" s="58"/>
      <c r="JZ196" s="58"/>
      <c r="KA196" s="58"/>
      <c r="KB196" s="58"/>
      <c r="KC196" s="58"/>
      <c r="KD196" s="58"/>
      <c r="KE196" s="58"/>
      <c r="KF196" s="58"/>
      <c r="KG196" s="58"/>
      <c r="KH196" s="58"/>
      <c r="KI196" s="58"/>
      <c r="KJ196" s="58"/>
      <c r="KK196" s="58"/>
      <c r="KL196" s="58"/>
      <c r="KM196" s="58"/>
      <c r="KN196" s="58"/>
      <c r="KO196" s="58"/>
      <c r="KP196" s="58"/>
      <c r="KQ196" s="58"/>
      <c r="KR196" s="58"/>
      <c r="KS196" s="58"/>
      <c r="KT196" s="58"/>
      <c r="KU196" s="58"/>
      <c r="KV196" s="58"/>
      <c r="KW196" s="58"/>
      <c r="KX196" s="58"/>
      <c r="KY196" s="58"/>
      <c r="KZ196" s="58"/>
      <c r="LA196" s="58"/>
      <c r="LB196" s="58"/>
      <c r="LC196" s="58"/>
      <c r="LD196" s="58"/>
      <c r="LE196" s="58"/>
      <c r="LF196" s="58"/>
      <c r="LG196" s="58"/>
      <c r="LH196" s="58"/>
      <c r="LI196" s="58"/>
      <c r="LJ196" s="58"/>
      <c r="LK196" s="58"/>
      <c r="LL196" s="58"/>
      <c r="LM196" s="58"/>
      <c r="LN196" s="58"/>
      <c r="LO196" s="58"/>
      <c r="LP196" s="58"/>
      <c r="LQ196" s="58"/>
      <c r="LR196" s="58"/>
      <c r="LS196" s="58"/>
      <c r="LT196" s="58"/>
      <c r="LU196" s="58"/>
      <c r="LV196" s="58"/>
      <c r="LW196" s="58"/>
      <c r="LX196" s="58"/>
      <c r="LY196" s="58"/>
      <c r="LZ196" s="58"/>
      <c r="MA196" s="58"/>
      <c r="MB196" s="58"/>
      <c r="MC196" s="58"/>
      <c r="MD196" s="58"/>
      <c r="ME196" s="58"/>
      <c r="MF196" s="58"/>
      <c r="MG196" s="58"/>
      <c r="MH196" s="58"/>
      <c r="MI196" s="58"/>
      <c r="MJ196" s="58"/>
      <c r="MK196" s="58"/>
      <c r="ML196" s="58"/>
      <c r="MM196" s="58"/>
      <c r="MN196" s="58"/>
      <c r="MO196" s="58"/>
      <c r="MP196" s="58"/>
      <c r="MQ196" s="58"/>
      <c r="MR196" s="58"/>
      <c r="MS196" s="58"/>
      <c r="MT196" s="58"/>
      <c r="MU196" s="58"/>
      <c r="MV196" s="58"/>
      <c r="MW196" s="58"/>
      <c r="MX196" s="58"/>
      <c r="MY196" s="58"/>
      <c r="MZ196" s="58"/>
      <c r="NA196" s="58"/>
      <c r="NB196" s="58"/>
      <c r="NC196" s="58"/>
      <c r="ND196" s="58"/>
      <c r="NE196" s="58"/>
      <c r="NF196" s="58"/>
      <c r="NG196" s="58"/>
      <c r="NH196" s="58"/>
      <c r="NI196" s="58"/>
      <c r="NJ196" s="58"/>
      <c r="NK196" s="58"/>
      <c r="NL196" s="58"/>
      <c r="NM196" s="58"/>
      <c r="NN196" s="58"/>
      <c r="NO196" s="58"/>
      <c r="NP196" s="58"/>
      <c r="NQ196" s="58"/>
      <c r="NR196" s="58"/>
      <c r="NS196" s="58"/>
      <c r="NT196" s="58"/>
      <c r="NU196" s="58"/>
      <c r="NV196" s="58"/>
      <c r="NW196" s="58"/>
      <c r="NX196" s="58"/>
      <c r="NY196" s="58"/>
      <c r="NZ196" s="58"/>
      <c r="OA196" s="58"/>
      <c r="OB196" s="58"/>
      <c r="OC196" s="58"/>
      <c r="OD196" s="58"/>
      <c r="OE196" s="58"/>
      <c r="OF196" s="58"/>
      <c r="OG196" s="58"/>
      <c r="OH196" s="58"/>
      <c r="OI196" s="58"/>
      <c r="OJ196" s="58"/>
      <c r="OK196" s="58"/>
      <c r="OL196" s="58"/>
      <c r="OM196" s="58"/>
      <c r="ON196" s="58"/>
      <c r="OO196" s="58"/>
      <c r="OP196" s="58"/>
      <c r="OQ196" s="58"/>
      <c r="OR196" s="58"/>
      <c r="OS196" s="58"/>
      <c r="OT196" s="58"/>
      <c r="OU196" s="58"/>
      <c r="OV196" s="58"/>
      <c r="OW196" s="58"/>
      <c r="OX196" s="58"/>
      <c r="OY196" s="58"/>
      <c r="OZ196" s="58"/>
      <c r="PA196" s="58"/>
      <c r="PB196" s="58"/>
      <c r="PC196" s="58"/>
      <c r="PD196" s="58"/>
      <c r="PE196" s="58"/>
      <c r="PF196" s="58"/>
      <c r="PG196" s="58"/>
      <c r="PH196" s="58"/>
      <c r="PI196" s="58"/>
      <c r="PJ196" s="58"/>
      <c r="PK196" s="58"/>
      <c r="PL196" s="58"/>
      <c r="PM196" s="58"/>
      <c r="PN196" s="58"/>
      <c r="PO196" s="58"/>
      <c r="PP196" s="58"/>
      <c r="PQ196" s="58"/>
      <c r="PR196" s="58"/>
      <c r="PS196" s="58"/>
      <c r="PT196" s="58"/>
      <c r="PU196" s="58"/>
      <c r="PV196" s="58"/>
      <c r="PW196" s="58"/>
      <c r="PX196" s="58"/>
      <c r="PY196" s="58"/>
      <c r="PZ196" s="58"/>
      <c r="QA196" s="58"/>
      <c r="QB196" s="58"/>
      <c r="QC196" s="58"/>
      <c r="QD196" s="58"/>
      <c r="QE196" s="58"/>
      <c r="QF196" s="58"/>
      <c r="QG196" s="58"/>
      <c r="QH196" s="58"/>
      <c r="QI196" s="58"/>
      <c r="QJ196" s="58"/>
      <c r="QK196" s="58"/>
      <c r="QL196" s="58"/>
      <c r="QM196" s="58"/>
      <c r="QN196" s="58"/>
      <c r="QO196" s="58"/>
      <c r="QP196" s="58"/>
      <c r="QQ196" s="58"/>
      <c r="QR196" s="58"/>
      <c r="QS196" s="58"/>
      <c r="QT196" s="58"/>
      <c r="QU196" s="58"/>
      <c r="QV196" s="58"/>
      <c r="QW196" s="58"/>
      <c r="QX196" s="58"/>
      <c r="QY196" s="58"/>
      <c r="QZ196" s="58"/>
      <c r="RA196" s="58"/>
      <c r="RB196" s="58"/>
      <c r="RC196" s="58"/>
      <c r="RD196" s="58"/>
      <c r="RE196" s="58"/>
      <c r="RF196" s="58"/>
      <c r="RG196" s="58"/>
      <c r="RH196" s="58"/>
      <c r="RI196" s="58"/>
      <c r="RJ196" s="58"/>
      <c r="RK196" s="58"/>
      <c r="RL196" s="58"/>
      <c r="RM196" s="58"/>
      <c r="RN196" s="58"/>
      <c r="RO196" s="58"/>
      <c r="RP196" s="58"/>
      <c r="RQ196" s="58"/>
      <c r="RR196" s="58"/>
      <c r="RS196" s="58"/>
      <c r="RT196" s="58"/>
      <c r="RU196" s="58"/>
      <c r="RV196" s="58"/>
      <c r="RW196" s="58"/>
      <c r="RX196" s="58"/>
      <c r="RY196" s="58"/>
      <c r="RZ196" s="58"/>
      <c r="SA196" s="58"/>
      <c r="SB196" s="58"/>
      <c r="SC196" s="58"/>
      <c r="SD196" s="58"/>
      <c r="SE196" s="58"/>
      <c r="SF196" s="58"/>
      <c r="SG196" s="58"/>
      <c r="SH196" s="58"/>
      <c r="SI196" s="58"/>
      <c r="SJ196" s="58"/>
      <c r="SK196" s="58"/>
      <c r="SL196" s="58"/>
      <c r="SM196" s="58"/>
      <c r="SN196" s="58"/>
      <c r="SO196" s="58"/>
      <c r="SP196" s="58"/>
      <c r="SQ196" s="58"/>
      <c r="SR196" s="58"/>
      <c r="SS196" s="58"/>
      <c r="ST196" s="58"/>
      <c r="SU196" s="58"/>
      <c r="SV196" s="58"/>
      <c r="SW196" s="58"/>
      <c r="SX196" s="58"/>
      <c r="SY196" s="58"/>
      <c r="SZ196" s="58"/>
      <c r="TA196" s="58"/>
      <c r="TB196" s="58"/>
      <c r="TC196" s="58"/>
      <c r="TD196" s="58"/>
      <c r="TE196" s="58"/>
      <c r="TF196" s="58"/>
      <c r="TG196" s="58"/>
      <c r="TH196" s="58"/>
      <c r="TI196" s="58"/>
      <c r="TJ196" s="58"/>
      <c r="TK196" s="58"/>
      <c r="TL196" s="58"/>
      <c r="TM196" s="58"/>
      <c r="TN196" s="58"/>
      <c r="TO196" s="58"/>
      <c r="TP196" s="58"/>
      <c r="TQ196" s="58"/>
      <c r="TR196" s="58"/>
      <c r="TS196" s="58"/>
      <c r="TT196" s="58"/>
      <c r="TU196" s="58"/>
      <c r="TV196" s="58"/>
      <c r="TW196" s="58"/>
      <c r="TX196" s="58"/>
      <c r="TY196" s="58"/>
      <c r="TZ196" s="58"/>
      <c r="UA196" s="58"/>
      <c r="UB196" s="58"/>
      <c r="UC196" s="58"/>
      <c r="UD196" s="58"/>
      <c r="UE196" s="58"/>
      <c r="UF196" s="58"/>
      <c r="UG196" s="58"/>
      <c r="UH196" s="58"/>
      <c r="UI196" s="58"/>
      <c r="UJ196" s="58"/>
      <c r="UK196" s="58"/>
      <c r="UL196" s="58"/>
      <c r="UM196" s="58"/>
      <c r="UN196" s="58"/>
      <c r="UO196" s="58"/>
      <c r="UP196" s="58"/>
      <c r="UQ196" s="58"/>
      <c r="UR196" s="58"/>
      <c r="US196" s="58"/>
      <c r="UT196" s="58"/>
      <c r="UU196" s="58"/>
      <c r="UV196" s="58"/>
      <c r="UW196" s="58"/>
      <c r="UX196" s="58"/>
      <c r="UY196" s="58"/>
      <c r="UZ196" s="58"/>
      <c r="VA196" s="58"/>
      <c r="VB196" s="58"/>
      <c r="VC196" s="58"/>
      <c r="VD196" s="58"/>
      <c r="VE196" s="58"/>
      <c r="VF196" s="58"/>
      <c r="VG196" s="58"/>
      <c r="VH196" s="58"/>
      <c r="VI196" s="58"/>
      <c r="VJ196" s="58"/>
      <c r="VK196" s="58"/>
      <c r="VL196" s="58"/>
      <c r="VM196" s="58"/>
      <c r="VN196" s="58"/>
      <c r="VO196" s="58"/>
      <c r="VP196" s="58"/>
      <c r="VQ196" s="58"/>
      <c r="VR196" s="58"/>
      <c r="VS196" s="58"/>
      <c r="VT196" s="58"/>
      <c r="VU196" s="58"/>
      <c r="VV196" s="58"/>
      <c r="VW196" s="58"/>
      <c r="VX196" s="58"/>
      <c r="VY196" s="58"/>
      <c r="VZ196" s="58"/>
      <c r="WA196" s="58"/>
      <c r="WB196" s="58"/>
      <c r="WC196" s="58"/>
      <c r="WD196" s="58"/>
      <c r="WE196" s="58"/>
      <c r="WF196" s="58"/>
      <c r="WG196" s="58"/>
      <c r="WH196" s="58"/>
      <c r="WI196" s="58"/>
      <c r="WJ196" s="58"/>
      <c r="WK196" s="58"/>
      <c r="WL196" s="58"/>
      <c r="WM196" s="58"/>
      <c r="WN196" s="58"/>
      <c r="WO196" s="58"/>
      <c r="WP196" s="58"/>
      <c r="WQ196" s="58"/>
      <c r="WR196" s="58"/>
      <c r="WS196" s="58"/>
      <c r="WT196" s="58"/>
      <c r="WU196" s="58"/>
      <c r="WV196" s="58"/>
      <c r="WW196" s="58"/>
      <c r="WX196" s="58"/>
      <c r="WY196" s="58"/>
      <c r="WZ196" s="58"/>
      <c r="XA196" s="58"/>
      <c r="XB196" s="58"/>
      <c r="XC196" s="58"/>
      <c r="XD196" s="58"/>
      <c r="XE196" s="58"/>
      <c r="XF196" s="58"/>
      <c r="XG196" s="58"/>
      <c r="XH196" s="58"/>
      <c r="XI196" s="58"/>
      <c r="XJ196" s="58"/>
      <c r="XK196" s="58"/>
      <c r="XL196" s="58"/>
      <c r="XM196" s="58"/>
      <c r="XN196" s="58"/>
      <c r="XO196" s="58"/>
      <c r="XP196" s="58"/>
      <c r="XQ196" s="58"/>
      <c r="XR196" s="58"/>
      <c r="XS196" s="58"/>
      <c r="XT196" s="58"/>
      <c r="XU196" s="58"/>
      <c r="XV196" s="58"/>
      <c r="XW196" s="58"/>
      <c r="XX196" s="58"/>
      <c r="XY196" s="58"/>
      <c r="XZ196" s="58"/>
      <c r="YA196" s="58"/>
      <c r="YB196" s="58"/>
      <c r="YC196" s="58"/>
      <c r="YD196" s="58"/>
      <c r="YE196" s="58"/>
      <c r="YF196" s="58"/>
      <c r="YG196" s="58"/>
      <c r="YH196" s="58"/>
      <c r="YI196" s="58"/>
      <c r="YJ196" s="58"/>
      <c r="YK196" s="58"/>
      <c r="YL196" s="58"/>
      <c r="YM196" s="58"/>
      <c r="YN196" s="58"/>
      <c r="YO196" s="58"/>
      <c r="YP196" s="58"/>
      <c r="YQ196" s="58"/>
      <c r="YR196" s="58"/>
      <c r="YS196" s="58"/>
      <c r="YT196" s="58"/>
      <c r="YU196" s="58"/>
      <c r="YV196" s="58"/>
      <c r="YW196" s="58"/>
      <c r="YX196" s="58"/>
      <c r="YY196" s="58"/>
      <c r="YZ196" s="58"/>
      <c r="ZA196" s="58"/>
      <c r="ZB196" s="58"/>
      <c r="ZC196" s="58"/>
      <c r="ZD196" s="58"/>
      <c r="ZE196" s="58"/>
      <c r="ZF196" s="58"/>
      <c r="ZG196" s="58"/>
      <c r="ZH196" s="58"/>
      <c r="ZI196" s="58"/>
      <c r="ZJ196" s="58"/>
      <c r="ZK196" s="58"/>
      <c r="ZL196" s="58"/>
      <c r="ZM196" s="58"/>
      <c r="ZN196" s="58"/>
      <c r="ZO196" s="58"/>
      <c r="ZP196" s="58"/>
      <c r="ZQ196" s="58"/>
      <c r="ZR196" s="58"/>
      <c r="ZS196" s="58"/>
      <c r="ZT196" s="58"/>
      <c r="ZU196" s="58"/>
      <c r="ZV196" s="58"/>
      <c r="ZW196" s="58"/>
      <c r="ZX196" s="58"/>
      <c r="ZY196" s="58"/>
      <c r="ZZ196" s="58"/>
      <c r="AAA196" s="58"/>
      <c r="AAB196" s="58"/>
      <c r="AAC196" s="58"/>
      <c r="AAD196" s="58"/>
      <c r="AAE196" s="58"/>
      <c r="AAF196" s="58"/>
      <c r="AAG196" s="58"/>
      <c r="AAH196" s="58"/>
      <c r="AAI196" s="58"/>
      <c r="AAJ196" s="58"/>
      <c r="AAK196" s="58"/>
      <c r="AAL196" s="58"/>
      <c r="AAM196" s="58"/>
      <c r="AAN196" s="58"/>
      <c r="AAO196" s="58"/>
      <c r="AAP196" s="58"/>
      <c r="AAQ196" s="58"/>
      <c r="AAR196" s="58"/>
      <c r="AAS196" s="58"/>
      <c r="AAT196" s="58"/>
      <c r="AAU196" s="58"/>
      <c r="AAV196" s="58"/>
      <c r="AAW196" s="58"/>
      <c r="AAX196" s="58"/>
      <c r="AAY196" s="58"/>
      <c r="AAZ196" s="58"/>
      <c r="ABA196" s="58"/>
      <c r="ABB196" s="58"/>
      <c r="ABC196" s="58"/>
      <c r="ABD196" s="58"/>
      <c r="ABE196" s="58"/>
      <c r="ABF196" s="58"/>
      <c r="ABG196" s="58"/>
      <c r="ABH196" s="58"/>
      <c r="ABI196" s="58"/>
      <c r="ABJ196" s="58"/>
      <c r="ABK196" s="58"/>
      <c r="ABL196" s="58"/>
      <c r="ABM196" s="58"/>
      <c r="ABN196" s="58"/>
      <c r="ABO196" s="58"/>
      <c r="ABP196" s="58"/>
      <c r="ABQ196" s="58"/>
      <c r="ABR196" s="58"/>
      <c r="ABS196" s="58"/>
      <c r="ABT196" s="58"/>
      <c r="ABU196" s="58"/>
      <c r="ABV196" s="58"/>
      <c r="ABW196" s="58"/>
      <c r="ABX196" s="58"/>
      <c r="ABY196" s="58"/>
      <c r="ABZ196" s="58"/>
      <c r="ACA196" s="58"/>
      <c r="ACB196" s="58"/>
      <c r="ACC196" s="58"/>
      <c r="ACD196" s="58"/>
      <c r="ACE196" s="58"/>
      <c r="ACF196" s="58"/>
      <c r="ACG196" s="58"/>
      <c r="ACH196" s="58"/>
      <c r="ACI196" s="58"/>
      <c r="ACJ196" s="58"/>
      <c r="ACK196" s="58"/>
      <c r="ACL196" s="58"/>
      <c r="ACM196" s="58"/>
      <c r="ACN196" s="58"/>
      <c r="ACO196" s="58"/>
      <c r="ACP196" s="58"/>
      <c r="ACQ196" s="58"/>
      <c r="ACR196" s="58"/>
      <c r="ACS196" s="58"/>
      <c r="ACT196" s="58"/>
      <c r="ACU196" s="58"/>
      <c r="ACV196" s="58"/>
      <c r="ACW196" s="58"/>
      <c r="ACX196" s="58"/>
      <c r="ACY196" s="58"/>
      <c r="ACZ196" s="58"/>
      <c r="ADA196" s="58"/>
      <c r="ADB196" s="58"/>
      <c r="ADC196" s="58"/>
      <c r="ADD196" s="58"/>
      <c r="ADE196" s="58"/>
      <c r="ADF196" s="58"/>
      <c r="ADG196" s="58"/>
      <c r="ADH196" s="58"/>
      <c r="ADI196" s="58"/>
      <c r="ADJ196" s="58"/>
      <c r="ADK196" s="58"/>
      <c r="ADL196" s="58"/>
      <c r="ADM196" s="58"/>
      <c r="ADN196" s="58"/>
      <c r="ADO196" s="58"/>
      <c r="ADP196" s="58"/>
      <c r="ADQ196" s="58"/>
      <c r="ADR196" s="58"/>
      <c r="ADS196" s="58"/>
      <c r="ADT196" s="58"/>
      <c r="ADU196" s="58"/>
      <c r="ADV196" s="58"/>
      <c r="ADW196" s="58"/>
      <c r="ADX196" s="58"/>
      <c r="ADY196" s="58"/>
      <c r="ADZ196" s="58"/>
      <c r="AEA196" s="58"/>
      <c r="AEB196" s="58"/>
      <c r="AEC196" s="58"/>
      <c r="AED196" s="58"/>
      <c r="AEE196" s="58"/>
      <c r="AEF196" s="58"/>
      <c r="AEG196" s="58"/>
      <c r="AEH196" s="58"/>
      <c r="AEI196" s="58"/>
      <c r="AEJ196" s="58"/>
      <c r="AEK196" s="58"/>
      <c r="AEL196" s="58"/>
      <c r="AEM196" s="58"/>
      <c r="AEN196" s="58"/>
      <c r="AEO196" s="58"/>
      <c r="AEP196" s="58"/>
      <c r="AEQ196" s="58"/>
      <c r="AER196" s="58"/>
      <c r="AES196" s="58"/>
      <c r="AET196" s="58"/>
      <c r="AEU196" s="58"/>
      <c r="AEV196" s="58"/>
      <c r="AEW196" s="58"/>
      <c r="AEX196" s="58"/>
      <c r="AEY196" s="58"/>
      <c r="AEZ196" s="58"/>
      <c r="AFA196" s="58"/>
      <c r="AFB196" s="58"/>
      <c r="AFC196" s="58"/>
      <c r="AFD196" s="58"/>
      <c r="AFE196" s="58"/>
      <c r="AFF196" s="58"/>
      <c r="AFG196" s="58"/>
      <c r="AFH196" s="58"/>
      <c r="AFI196" s="58"/>
      <c r="AFJ196" s="58"/>
      <c r="AFK196" s="58"/>
      <c r="AFL196" s="58"/>
      <c r="AFM196" s="58"/>
      <c r="AFN196" s="58"/>
      <c r="AFO196" s="58"/>
      <c r="AFP196" s="58"/>
      <c r="AFQ196" s="58"/>
      <c r="AFR196" s="58"/>
      <c r="AFS196" s="58"/>
      <c r="AFT196" s="58"/>
      <c r="AFU196" s="58"/>
      <c r="AFV196" s="58"/>
      <c r="AFW196" s="58"/>
      <c r="AFX196" s="58"/>
      <c r="AFY196" s="58"/>
      <c r="AFZ196" s="58"/>
      <c r="AGA196" s="58"/>
      <c r="AGB196" s="58"/>
      <c r="AGC196" s="58"/>
      <c r="AGD196" s="58"/>
      <c r="AGE196" s="58"/>
      <c r="AGF196" s="58"/>
      <c r="AGG196" s="58"/>
      <c r="AGH196" s="58"/>
      <c r="AGI196" s="58"/>
      <c r="AGJ196" s="58"/>
      <c r="AGK196" s="58"/>
      <c r="AGL196" s="58"/>
      <c r="AGM196" s="58"/>
      <c r="AGN196" s="58"/>
      <c r="AGO196" s="58"/>
      <c r="AGP196" s="58"/>
      <c r="AGQ196" s="58"/>
      <c r="AGR196" s="58"/>
      <c r="AGS196" s="58"/>
      <c r="AGT196" s="58"/>
      <c r="AGU196" s="58"/>
      <c r="AGV196" s="58"/>
      <c r="AGW196" s="58"/>
      <c r="AGX196" s="58"/>
      <c r="AGY196" s="58"/>
      <c r="AGZ196" s="58"/>
      <c r="AHA196" s="58"/>
      <c r="AHB196" s="58"/>
      <c r="AHC196" s="58"/>
      <c r="AHD196" s="58"/>
      <c r="AHE196" s="58"/>
      <c r="AHF196" s="58"/>
      <c r="AHG196" s="58"/>
      <c r="AHH196" s="58"/>
      <c r="AHI196" s="58"/>
      <c r="AHJ196" s="58"/>
      <c r="AHK196" s="58"/>
      <c r="AHL196" s="58"/>
      <c r="AHM196" s="58"/>
      <c r="AHN196" s="58"/>
      <c r="AHO196" s="58"/>
      <c r="AHP196" s="58"/>
      <c r="AHQ196" s="58"/>
      <c r="AHR196" s="58"/>
      <c r="AHS196" s="58"/>
      <c r="AHT196" s="58"/>
      <c r="AHU196" s="58"/>
      <c r="AHV196" s="58"/>
      <c r="AHW196" s="58"/>
      <c r="AHX196" s="58"/>
      <c r="AHY196" s="58"/>
      <c r="AHZ196" s="58"/>
      <c r="AIA196" s="58"/>
      <c r="AIB196" s="58"/>
      <c r="AIC196" s="58"/>
      <c r="AID196" s="58"/>
      <c r="AIE196" s="58"/>
      <c r="AIF196" s="58"/>
      <c r="AIG196" s="58"/>
      <c r="AIH196" s="58"/>
      <c r="AII196" s="58"/>
      <c r="AIJ196" s="58"/>
      <c r="AIK196" s="58"/>
      <c r="AIL196" s="58"/>
      <c r="AIM196" s="58"/>
      <c r="AIN196" s="58"/>
      <c r="AIO196" s="58"/>
      <c r="AIP196" s="58"/>
      <c r="AIQ196" s="58"/>
      <c r="AIR196" s="58"/>
      <c r="AIS196" s="58"/>
      <c r="AIT196" s="58"/>
      <c r="AIU196" s="58"/>
      <c r="AIV196" s="58"/>
      <c r="AIW196" s="58"/>
      <c r="AIX196" s="58"/>
      <c r="AIY196" s="58"/>
      <c r="AIZ196" s="58"/>
      <c r="AJA196" s="58"/>
      <c r="AJB196" s="58"/>
      <c r="AJC196" s="58"/>
      <c r="AJD196" s="58"/>
      <c r="AJE196" s="58"/>
      <c r="AJF196" s="58"/>
      <c r="AJG196" s="58"/>
      <c r="AJH196" s="58"/>
      <c r="AJI196" s="58"/>
      <c r="AJJ196" s="58"/>
      <c r="AJK196" s="58"/>
      <c r="AJL196" s="58"/>
      <c r="AJM196" s="58"/>
      <c r="AJN196" s="58"/>
      <c r="AJO196" s="58"/>
      <c r="AJP196" s="58"/>
      <c r="AJQ196" s="58"/>
      <c r="AJR196" s="58"/>
      <c r="AJS196" s="58"/>
      <c r="AJT196" s="58"/>
      <c r="AJU196" s="58"/>
      <c r="AJV196" s="58"/>
      <c r="AJW196" s="58"/>
      <c r="AJX196" s="58"/>
      <c r="AJY196" s="58"/>
      <c r="AJZ196" s="58"/>
      <c r="AKA196" s="58"/>
      <c r="AKB196" s="58"/>
      <c r="AKC196" s="58"/>
      <c r="AKD196" s="58"/>
      <c r="AKE196" s="58"/>
      <c r="AKF196" s="58"/>
      <c r="AKG196" s="58"/>
      <c r="AKH196" s="58"/>
      <c r="AKI196" s="58"/>
      <c r="AKJ196" s="58"/>
      <c r="AKK196" s="58"/>
      <c r="AKL196" s="58"/>
      <c r="AKM196" s="58"/>
      <c r="AKN196" s="58"/>
      <c r="AKO196" s="58"/>
      <c r="AKP196" s="58"/>
      <c r="AKQ196" s="58"/>
      <c r="AKR196" s="58"/>
      <c r="AKS196" s="58"/>
      <c r="AKT196" s="58"/>
      <c r="AKU196" s="58"/>
      <c r="AKV196" s="58"/>
      <c r="AKW196" s="58"/>
      <c r="AKX196" s="58"/>
      <c r="AKY196" s="58"/>
      <c r="AKZ196" s="58"/>
      <c r="ALA196" s="58"/>
      <c r="ALB196" s="58"/>
      <c r="ALC196" s="58"/>
      <c r="ALD196" s="58"/>
      <c r="ALE196" s="58"/>
      <c r="ALF196" s="58"/>
      <c r="ALG196" s="58"/>
      <c r="ALH196" s="58"/>
      <c r="ALI196" s="58"/>
      <c r="ALJ196" s="58"/>
      <c r="ALK196" s="58"/>
      <c r="ALL196" s="58"/>
      <c r="ALM196" s="58"/>
      <c r="ALN196" s="58"/>
      <c r="ALO196" s="58"/>
      <c r="ALP196" s="58"/>
      <c r="ALQ196" s="58"/>
      <c r="ALR196" s="58"/>
      <c r="ALS196" s="58"/>
      <c r="ALT196" s="58"/>
      <c r="ALU196" s="58"/>
      <c r="ALV196" s="58"/>
      <c r="ALW196" s="58"/>
      <c r="ALX196" s="58"/>
      <c r="ALY196" s="58"/>
      <c r="ALZ196" s="58"/>
      <c r="AMA196" s="58"/>
      <c r="AMB196" s="58"/>
      <c r="AMC196" s="58"/>
      <c r="AMD196" s="58"/>
      <c r="AME196" s="58"/>
      <c r="AMF196" s="58"/>
      <c r="AMG196" s="58"/>
      <c r="AMH196" s="58"/>
      <c r="AMI196" s="58"/>
      <c r="AMJ196" s="58"/>
      <c r="AMK196" s="58"/>
      <c r="AML196" s="58"/>
      <c r="AMM196" s="58"/>
      <c r="AMN196" s="58"/>
      <c r="AMO196" s="58"/>
      <c r="AMP196" s="58"/>
      <c r="AMQ196" s="58"/>
      <c r="AMR196" s="58"/>
      <c r="AMS196" s="58"/>
      <c r="AMT196" s="58"/>
      <c r="AMU196" s="58"/>
      <c r="AMV196" s="58"/>
      <c r="AMW196" s="58"/>
      <c r="AMX196" s="58"/>
      <c r="AMY196" s="58"/>
      <c r="AMZ196" s="58"/>
      <c r="ANA196" s="58"/>
      <c r="ANB196" s="58"/>
      <c r="ANC196" s="58"/>
      <c r="AND196" s="58"/>
      <c r="ANE196" s="58"/>
      <c r="ANF196" s="58"/>
      <c r="ANG196" s="58"/>
      <c r="ANH196" s="58"/>
      <c r="ANI196" s="58"/>
      <c r="ANJ196" s="58"/>
      <c r="ANK196" s="58"/>
      <c r="ANL196" s="58"/>
      <c r="ANM196" s="58"/>
      <c r="ANN196" s="58"/>
      <c r="ANO196" s="58"/>
      <c r="ANP196" s="58"/>
      <c r="ANQ196" s="58"/>
      <c r="ANR196" s="58"/>
      <c r="ANS196" s="58"/>
      <c r="ANT196" s="58"/>
      <c r="ANU196" s="58"/>
      <c r="ANV196" s="58"/>
      <c r="ANW196" s="58"/>
      <c r="ANX196" s="58"/>
      <c r="ANY196" s="58"/>
      <c r="ANZ196" s="58"/>
      <c r="AOA196" s="58"/>
      <c r="AOB196" s="58"/>
      <c r="AOC196" s="58"/>
      <c r="AOD196" s="58"/>
      <c r="AOE196" s="58"/>
      <c r="AOF196" s="58"/>
      <c r="AOG196" s="58"/>
      <c r="AOH196" s="58"/>
      <c r="AOI196" s="58"/>
      <c r="AOJ196" s="58"/>
      <c r="AOK196" s="58"/>
      <c r="AOL196" s="58"/>
      <c r="AOM196" s="58"/>
      <c r="AON196" s="58"/>
      <c r="AOO196" s="58"/>
      <c r="AOP196" s="58"/>
      <c r="AOQ196" s="58"/>
      <c r="AOR196" s="58"/>
      <c r="AOS196" s="58"/>
      <c r="AOT196" s="58"/>
      <c r="AOU196" s="58"/>
      <c r="AOV196" s="58"/>
      <c r="AOW196" s="58"/>
      <c r="AOX196" s="58"/>
      <c r="AOY196" s="58"/>
      <c r="AOZ196" s="58"/>
      <c r="APA196" s="58"/>
      <c r="APB196" s="58"/>
      <c r="APC196" s="58"/>
      <c r="APD196" s="58"/>
      <c r="APE196" s="58"/>
      <c r="APF196" s="58"/>
      <c r="APG196" s="58"/>
      <c r="APH196" s="58"/>
      <c r="API196" s="58"/>
      <c r="APJ196" s="58"/>
      <c r="APK196" s="58"/>
      <c r="APL196" s="58"/>
      <c r="APM196" s="58"/>
      <c r="APN196" s="58"/>
      <c r="APO196" s="58"/>
      <c r="APP196" s="58"/>
      <c r="APQ196" s="58"/>
      <c r="APR196" s="58"/>
      <c r="APS196" s="58"/>
      <c r="APT196" s="58"/>
      <c r="APU196" s="58"/>
      <c r="APV196" s="58"/>
      <c r="APW196" s="58"/>
      <c r="APX196" s="58"/>
      <c r="APY196" s="58"/>
      <c r="APZ196" s="58"/>
      <c r="AQA196" s="58"/>
      <c r="AQB196" s="58"/>
      <c r="AQC196" s="58"/>
      <c r="AQD196" s="58"/>
      <c r="AQE196" s="58"/>
      <c r="AQF196" s="58"/>
      <c r="AQG196" s="58"/>
      <c r="AQH196" s="58"/>
      <c r="AQI196" s="58"/>
      <c r="AQJ196" s="58"/>
      <c r="AQK196" s="58"/>
      <c r="AQL196" s="58"/>
      <c r="AQM196" s="58"/>
      <c r="AQN196" s="58"/>
      <c r="AQO196" s="58"/>
      <c r="AQP196" s="58"/>
      <c r="AQQ196" s="58"/>
      <c r="AQR196" s="58"/>
      <c r="AQS196" s="58"/>
      <c r="AQT196" s="58"/>
      <c r="AQU196" s="58"/>
      <c r="AQV196" s="58"/>
      <c r="AQW196" s="58"/>
      <c r="AQX196" s="58"/>
      <c r="AQY196" s="58"/>
      <c r="AQZ196" s="58"/>
      <c r="ARA196" s="58"/>
      <c r="ARB196" s="58"/>
      <c r="ARC196" s="58"/>
      <c r="ARD196" s="58"/>
      <c r="ARE196" s="58"/>
      <c r="ARF196" s="58"/>
      <c r="ARG196" s="58"/>
      <c r="ARH196" s="58"/>
      <c r="ARI196" s="58"/>
      <c r="ARJ196" s="58"/>
      <c r="ARK196" s="58"/>
      <c r="ARL196" s="58"/>
      <c r="ARM196" s="58"/>
      <c r="ARN196" s="58"/>
      <c r="ARO196" s="58"/>
      <c r="ARP196" s="58"/>
      <c r="ARQ196" s="58"/>
      <c r="ARR196" s="58"/>
      <c r="ARS196" s="58"/>
      <c r="ART196" s="58"/>
      <c r="ARU196" s="58"/>
      <c r="ARV196" s="58"/>
      <c r="ARW196" s="58"/>
      <c r="ARX196" s="58"/>
      <c r="ARY196" s="58"/>
      <c r="ARZ196" s="58"/>
      <c r="ASA196" s="58"/>
      <c r="ASB196" s="58"/>
      <c r="ASC196" s="58"/>
      <c r="ASD196" s="58"/>
      <c r="ASE196" s="58"/>
      <c r="ASF196" s="58"/>
      <c r="ASG196" s="58"/>
      <c r="ASH196" s="58"/>
      <c r="ASI196" s="58"/>
      <c r="ASJ196" s="58"/>
      <c r="ASK196" s="58"/>
      <c r="ASL196" s="58"/>
      <c r="ASM196" s="58"/>
      <c r="ASN196" s="58"/>
      <c r="ASO196" s="58"/>
      <c r="ASP196" s="58"/>
      <c r="ASQ196" s="58"/>
      <c r="ASR196" s="58"/>
      <c r="ASS196" s="58"/>
      <c r="AST196" s="58"/>
      <c r="ASU196" s="58"/>
      <c r="ASV196" s="58"/>
      <c r="ASW196" s="58"/>
      <c r="ASX196" s="58"/>
      <c r="ASY196" s="58"/>
      <c r="ASZ196" s="58"/>
      <c r="ATA196" s="58"/>
      <c r="ATB196" s="58"/>
      <c r="ATC196" s="58"/>
      <c r="ATD196" s="58"/>
      <c r="ATE196" s="58"/>
      <c r="ATF196" s="58"/>
      <c r="ATG196" s="58"/>
      <c r="ATH196" s="58"/>
      <c r="ATI196" s="58"/>
      <c r="ATJ196" s="58"/>
      <c r="ATK196" s="58"/>
      <c r="ATL196" s="58"/>
      <c r="ATM196" s="58"/>
      <c r="ATN196" s="58"/>
      <c r="ATO196" s="58"/>
      <c r="ATP196" s="58"/>
      <c r="ATQ196" s="58"/>
      <c r="ATR196" s="58"/>
      <c r="ATS196" s="58"/>
      <c r="ATT196" s="58"/>
      <c r="ATU196" s="58"/>
      <c r="ATV196" s="58"/>
      <c r="ATW196" s="58"/>
      <c r="ATX196" s="58"/>
      <c r="ATY196" s="58"/>
      <c r="ATZ196" s="58"/>
      <c r="AUA196" s="58"/>
      <c r="AUB196" s="58"/>
      <c r="AUC196" s="58"/>
      <c r="AUD196" s="58"/>
      <c r="AUE196" s="58"/>
      <c r="AUF196" s="58"/>
      <c r="AUG196" s="58"/>
      <c r="AUH196" s="58"/>
      <c r="AUI196" s="58"/>
      <c r="AUJ196" s="58"/>
      <c r="AUK196" s="58"/>
      <c r="AUL196" s="58"/>
      <c r="AUM196" s="58"/>
      <c r="AUN196" s="58"/>
      <c r="AUO196" s="58"/>
      <c r="AUP196" s="58"/>
      <c r="AUQ196" s="58"/>
      <c r="AUR196" s="58"/>
      <c r="AUS196" s="58"/>
      <c r="AUT196" s="58"/>
      <c r="AUU196" s="58"/>
      <c r="AUV196" s="58"/>
      <c r="AUW196" s="58"/>
      <c r="AUX196" s="58"/>
      <c r="AUY196" s="58"/>
      <c r="AUZ196" s="58"/>
      <c r="AVA196" s="58"/>
      <c r="AVB196" s="58"/>
      <c r="AVC196" s="58"/>
      <c r="AVD196" s="58"/>
      <c r="AVE196" s="58"/>
      <c r="AVF196" s="58"/>
      <c r="AVG196" s="58"/>
      <c r="AVH196" s="58"/>
      <c r="AVI196" s="58"/>
      <c r="AVJ196" s="58"/>
      <c r="AVK196" s="58"/>
      <c r="AVL196" s="58"/>
      <c r="AVM196" s="58"/>
      <c r="AVN196" s="58"/>
      <c r="AVO196" s="58"/>
      <c r="AVP196" s="58"/>
      <c r="AVQ196" s="58"/>
      <c r="AVR196" s="58"/>
      <c r="AVS196" s="58"/>
      <c r="AVT196" s="58"/>
      <c r="AVU196" s="58"/>
      <c r="AVV196" s="58"/>
      <c r="AVW196" s="58"/>
      <c r="AVX196" s="58"/>
      <c r="AVY196" s="58"/>
      <c r="AVZ196" s="58"/>
      <c r="AWA196" s="58"/>
      <c r="AWB196" s="58"/>
      <c r="AWC196" s="58"/>
      <c r="AWD196" s="58"/>
      <c r="AWE196" s="58"/>
      <c r="AWF196" s="58"/>
      <c r="AWG196" s="58"/>
      <c r="AWH196" s="58"/>
      <c r="AWI196" s="58"/>
      <c r="AWJ196" s="58"/>
      <c r="AWK196" s="58"/>
      <c r="AWL196" s="58"/>
      <c r="AWM196" s="58"/>
      <c r="AWN196" s="58"/>
      <c r="AWO196" s="58"/>
      <c r="AWP196" s="58"/>
      <c r="AWQ196" s="58"/>
      <c r="AWR196" s="58"/>
      <c r="AWS196" s="58"/>
      <c r="AWT196" s="58"/>
      <c r="AWU196" s="58"/>
      <c r="AWV196" s="58"/>
      <c r="AWW196" s="58"/>
      <c r="AWX196" s="58"/>
      <c r="AWY196" s="58"/>
      <c r="AWZ196" s="58"/>
      <c r="AXA196" s="58"/>
      <c r="AXB196" s="58"/>
      <c r="AXC196" s="58"/>
      <c r="AXD196" s="58"/>
      <c r="AXE196" s="58"/>
      <c r="AXF196" s="58"/>
      <c r="AXG196" s="58"/>
      <c r="AXH196" s="58"/>
      <c r="AXI196" s="58"/>
      <c r="AXJ196" s="58"/>
      <c r="AXK196" s="58"/>
      <c r="AXL196" s="58"/>
      <c r="AXM196" s="58"/>
      <c r="AXN196" s="58"/>
      <c r="AXO196" s="58"/>
      <c r="AXP196" s="58"/>
      <c r="AXQ196" s="58"/>
      <c r="AXR196" s="58"/>
      <c r="AXS196" s="58"/>
      <c r="AXT196" s="58"/>
      <c r="AXU196" s="58"/>
      <c r="AXV196" s="58"/>
      <c r="AXW196" s="58"/>
      <c r="AXX196" s="58"/>
      <c r="AXY196" s="58"/>
      <c r="AXZ196" s="58"/>
      <c r="AYA196" s="58"/>
      <c r="AYB196" s="58"/>
      <c r="AYC196" s="58"/>
      <c r="AYD196" s="58"/>
      <c r="AYE196" s="58"/>
      <c r="AYF196" s="58"/>
      <c r="AYG196" s="58"/>
      <c r="AYH196" s="58"/>
      <c r="AYI196" s="58"/>
      <c r="AYJ196" s="58"/>
      <c r="AYK196" s="58"/>
      <c r="AYL196" s="58"/>
      <c r="AYM196" s="58"/>
      <c r="AYN196" s="58"/>
      <c r="AYO196" s="58"/>
      <c r="AYP196" s="58"/>
      <c r="AYQ196" s="58"/>
      <c r="AYR196" s="58"/>
      <c r="AYS196" s="58"/>
      <c r="AYT196" s="58"/>
      <c r="AYU196" s="58"/>
      <c r="AYV196" s="58"/>
      <c r="AYW196" s="58"/>
      <c r="AYX196" s="58"/>
      <c r="AYY196" s="58"/>
      <c r="AYZ196" s="58"/>
      <c r="AZA196" s="58"/>
      <c r="AZB196" s="58"/>
      <c r="AZC196" s="58"/>
      <c r="AZD196" s="58"/>
      <c r="AZE196" s="58"/>
      <c r="AZF196" s="58"/>
      <c r="AZG196" s="58"/>
      <c r="AZH196" s="58"/>
      <c r="AZI196" s="58"/>
      <c r="AZJ196" s="58"/>
      <c r="AZK196" s="58"/>
      <c r="AZL196" s="58"/>
      <c r="AZM196" s="58"/>
      <c r="AZN196" s="58"/>
      <c r="AZO196" s="58"/>
      <c r="AZP196" s="58"/>
      <c r="AZQ196" s="58"/>
      <c r="AZR196" s="58"/>
      <c r="AZS196" s="58"/>
      <c r="AZT196" s="58"/>
      <c r="AZU196" s="58"/>
      <c r="AZV196" s="58"/>
      <c r="AZW196" s="58"/>
      <c r="AZX196" s="58"/>
      <c r="AZY196" s="58"/>
      <c r="AZZ196" s="58"/>
      <c r="BAA196" s="58"/>
      <c r="BAB196" s="58"/>
      <c r="BAC196" s="58"/>
      <c r="BAD196" s="58"/>
      <c r="BAE196" s="58"/>
      <c r="BAF196" s="58"/>
      <c r="BAG196" s="58"/>
      <c r="BAH196" s="58"/>
      <c r="BAI196" s="58"/>
      <c r="BAJ196" s="58"/>
      <c r="BAK196" s="58"/>
      <c r="BAL196" s="58"/>
      <c r="BAM196" s="58"/>
      <c r="BAN196" s="58"/>
      <c r="BAO196" s="58"/>
      <c r="BAP196" s="58"/>
      <c r="BAQ196" s="58"/>
      <c r="BAR196" s="58"/>
      <c r="BAS196" s="58"/>
      <c r="BAT196" s="58"/>
      <c r="BAU196" s="58"/>
      <c r="BAV196" s="58"/>
      <c r="BAW196" s="58"/>
      <c r="BAX196" s="58"/>
      <c r="BAY196" s="58"/>
      <c r="BAZ196" s="58"/>
      <c r="BBA196" s="58"/>
      <c r="BBB196" s="58"/>
      <c r="BBC196" s="58"/>
      <c r="BBD196" s="58"/>
      <c r="BBE196" s="58"/>
      <c r="BBF196" s="58"/>
      <c r="BBG196" s="58"/>
      <c r="BBH196" s="58"/>
      <c r="BBI196" s="58"/>
      <c r="BBJ196" s="58"/>
      <c r="BBK196" s="58"/>
      <c r="BBL196" s="58"/>
      <c r="BBM196" s="58"/>
      <c r="BBN196" s="58"/>
      <c r="BBO196" s="58"/>
      <c r="BBP196" s="58"/>
      <c r="BBQ196" s="58"/>
      <c r="BBR196" s="58"/>
      <c r="BBS196" s="58"/>
      <c r="BBT196" s="58"/>
      <c r="BBU196" s="58"/>
      <c r="BBV196" s="58"/>
      <c r="BBW196" s="58"/>
      <c r="BBX196" s="58"/>
      <c r="BBY196" s="58"/>
      <c r="BBZ196" s="58"/>
      <c r="BCA196" s="58"/>
      <c r="BCB196" s="58"/>
      <c r="BCC196" s="58"/>
      <c r="BCD196" s="58"/>
      <c r="BCE196" s="58"/>
      <c r="BCF196" s="58"/>
      <c r="BCG196" s="58"/>
      <c r="BCH196" s="58"/>
      <c r="BCI196" s="58"/>
      <c r="BCJ196" s="58"/>
      <c r="BCK196" s="58"/>
      <c r="BCL196" s="58"/>
      <c r="BCM196" s="58"/>
      <c r="BCN196" s="58"/>
      <c r="BCO196" s="58"/>
      <c r="BCP196" s="58"/>
      <c r="BCQ196" s="58"/>
      <c r="BCR196" s="58"/>
      <c r="BCS196" s="58"/>
      <c r="BCT196" s="58"/>
      <c r="BCU196" s="58"/>
      <c r="BCV196" s="58"/>
      <c r="BCW196" s="58"/>
      <c r="BCX196" s="58"/>
      <c r="BCY196" s="58"/>
      <c r="BCZ196" s="58"/>
      <c r="BDA196" s="58"/>
      <c r="BDB196" s="58"/>
      <c r="BDC196" s="58"/>
      <c r="BDD196" s="58"/>
      <c r="BDE196" s="58"/>
      <c r="BDF196" s="58"/>
      <c r="BDG196" s="58"/>
      <c r="BDH196" s="58"/>
      <c r="BDI196" s="58"/>
      <c r="BDJ196" s="58"/>
      <c r="BDK196" s="58"/>
      <c r="BDL196" s="58"/>
      <c r="BDM196" s="58"/>
      <c r="BDN196" s="58"/>
      <c r="BDO196" s="58"/>
      <c r="BDP196" s="58"/>
      <c r="BDQ196" s="58"/>
      <c r="BDR196" s="58"/>
      <c r="BDS196" s="58"/>
      <c r="BDT196" s="58"/>
      <c r="BDU196" s="58"/>
      <c r="BDV196" s="58"/>
      <c r="BDW196" s="58"/>
      <c r="BDX196" s="58"/>
      <c r="BDY196" s="58"/>
      <c r="BDZ196" s="58"/>
      <c r="BEA196" s="58"/>
      <c r="BEB196" s="58"/>
      <c r="BEC196" s="58"/>
      <c r="BED196" s="58"/>
      <c r="BEE196" s="58"/>
      <c r="BEF196" s="58"/>
      <c r="BEG196" s="58"/>
      <c r="BEH196" s="58"/>
      <c r="BEI196" s="58"/>
      <c r="BEJ196" s="58"/>
      <c r="BEK196" s="58"/>
      <c r="BEL196" s="58"/>
      <c r="BEM196" s="58"/>
      <c r="BEN196" s="58"/>
      <c r="BEO196" s="58"/>
      <c r="BEP196" s="58"/>
      <c r="BEQ196" s="58"/>
      <c r="BER196" s="58"/>
      <c r="BES196" s="58"/>
      <c r="BET196" s="58"/>
      <c r="BEU196" s="58"/>
      <c r="BEV196" s="58"/>
      <c r="BEW196" s="58"/>
      <c r="BEX196" s="58"/>
      <c r="BEY196" s="58"/>
      <c r="BEZ196" s="58"/>
      <c r="BFA196" s="58"/>
      <c r="BFB196" s="58"/>
      <c r="BFC196" s="58"/>
      <c r="BFD196" s="58"/>
      <c r="BFE196" s="58"/>
      <c r="BFF196" s="58"/>
      <c r="BFG196" s="58"/>
      <c r="BFH196" s="58"/>
    </row>
    <row r="197" spans="1:1516" ht="30">
      <c r="A197" s="95" t="s">
        <v>26</v>
      </c>
      <c r="B197" s="96"/>
      <c r="C197" s="96"/>
      <c r="D197" s="96"/>
      <c r="E197" s="96"/>
      <c r="F197" s="96"/>
      <c r="G197" s="96"/>
      <c r="H197" s="96"/>
      <c r="I197" s="96"/>
      <c r="J197" s="97"/>
      <c r="K197" s="97"/>
      <c r="L197" s="96"/>
      <c r="M197" s="96"/>
      <c r="N197" s="96"/>
      <c r="O197" s="96"/>
      <c r="P197" s="97" t="s">
        <v>58</v>
      </c>
    </row>
    <row r="198" spans="1:1516" ht="15.75">
      <c r="A198" s="96"/>
      <c r="B198" s="129"/>
      <c r="C198" s="96"/>
      <c r="D198" s="96"/>
      <c r="E198" s="96"/>
      <c r="F198" s="130"/>
      <c r="G198" s="131"/>
      <c r="H198" s="96"/>
      <c r="I198" s="96"/>
      <c r="J198" s="132"/>
      <c r="K198" s="132"/>
      <c r="L198" s="132"/>
      <c r="M198" s="133"/>
      <c r="N198" s="134"/>
      <c r="O198" s="134"/>
      <c r="P198" s="27"/>
    </row>
    <row r="199" spans="1:1516" ht="15.75">
      <c r="A199" s="96"/>
      <c r="B199" s="129"/>
      <c r="C199" s="96"/>
      <c r="D199" s="96"/>
      <c r="E199" s="96"/>
      <c r="F199" s="130"/>
      <c r="G199" s="131"/>
      <c r="H199" s="96"/>
      <c r="I199" s="96"/>
      <c r="J199" s="132"/>
      <c r="K199" s="132"/>
      <c r="L199" s="132"/>
      <c r="M199" s="133"/>
      <c r="N199" s="134"/>
      <c r="O199" s="134"/>
      <c r="P199" s="27"/>
    </row>
    <row r="200" spans="1:1516" ht="15.75">
      <c r="A200" s="96"/>
      <c r="B200" s="129"/>
      <c r="C200" s="96"/>
      <c r="D200" s="96"/>
      <c r="E200" s="96"/>
      <c r="F200" s="130"/>
      <c r="G200" s="131"/>
      <c r="H200" s="96"/>
      <c r="I200" s="96"/>
      <c r="J200" s="132"/>
      <c r="K200" s="132"/>
      <c r="L200" s="132"/>
      <c r="M200" s="133"/>
      <c r="N200" s="134"/>
      <c r="O200" s="134"/>
      <c r="P200" s="27"/>
    </row>
    <row r="201" spans="1:1516" ht="15.75">
      <c r="A201" s="96"/>
      <c r="B201" s="129"/>
      <c r="C201" s="96"/>
      <c r="D201" s="96"/>
      <c r="E201" s="96"/>
      <c r="F201" s="130"/>
      <c r="G201" s="131"/>
      <c r="H201" s="96"/>
      <c r="I201" s="96"/>
      <c r="J201" s="132"/>
      <c r="K201" s="132"/>
      <c r="L201" s="132"/>
      <c r="M201" s="133"/>
      <c r="N201" s="134"/>
      <c r="O201" s="134"/>
      <c r="P201" s="27"/>
    </row>
    <row r="202" spans="1:1516" s="49" customFormat="1" ht="19.5" customHeight="1">
      <c r="A202" s="103"/>
      <c r="B202" s="104"/>
      <c r="C202" s="103"/>
      <c r="D202" s="103"/>
      <c r="E202" s="103"/>
      <c r="F202" s="291" t="s">
        <v>59</v>
      </c>
      <c r="G202" s="291"/>
      <c r="H202" s="291"/>
      <c r="I202" s="291"/>
      <c r="J202" s="291"/>
      <c r="K202" s="291"/>
      <c r="L202" s="105"/>
      <c r="M202" s="106"/>
      <c r="N202" s="107"/>
      <c r="O202" s="107"/>
      <c r="P202" s="48"/>
    </row>
    <row r="203" spans="1:1516" ht="15.75">
      <c r="A203" s="96"/>
      <c r="B203" s="129"/>
      <c r="C203" s="96"/>
      <c r="D203" s="96"/>
      <c r="E203" s="96"/>
      <c r="F203" s="130"/>
      <c r="G203" s="131"/>
      <c r="H203" s="96"/>
      <c r="I203" s="96"/>
      <c r="J203" s="132"/>
      <c r="K203" s="132"/>
      <c r="L203" s="132"/>
      <c r="M203" s="133"/>
      <c r="N203" s="134"/>
      <c r="O203" s="134"/>
      <c r="P203" s="27"/>
    </row>
    <row r="204" spans="1:1516" ht="15.75">
      <c r="A204" s="96"/>
      <c r="B204" s="129"/>
      <c r="C204" s="96"/>
      <c r="D204" s="96"/>
      <c r="E204" s="213" t="s">
        <v>46</v>
      </c>
      <c r="F204" s="214"/>
      <c r="G204" s="131"/>
      <c r="H204" s="213" t="s">
        <v>47</v>
      </c>
      <c r="I204" s="214"/>
      <c r="J204" s="132" t="s">
        <v>78</v>
      </c>
      <c r="K204" s="213" t="s">
        <v>48</v>
      </c>
      <c r="L204" s="214"/>
      <c r="M204" s="132" t="s">
        <v>78</v>
      </c>
      <c r="N204" s="213" t="s">
        <v>49</v>
      </c>
      <c r="O204" s="214"/>
      <c r="P204" s="132" t="s">
        <v>78</v>
      </c>
    </row>
    <row r="205" spans="1:1516" ht="13.5">
      <c r="A205" s="201" t="s">
        <v>30</v>
      </c>
      <c r="B205" s="202"/>
      <c r="C205" s="203"/>
      <c r="D205" s="135"/>
      <c r="E205" s="204">
        <f>E141</f>
        <v>7</v>
      </c>
      <c r="F205" s="205"/>
      <c r="G205" s="96"/>
      <c r="H205" s="204">
        <f>H46*(100%+J205)</f>
        <v>4</v>
      </c>
      <c r="I205" s="205"/>
      <c r="J205" s="141">
        <f>N109</f>
        <v>-0.6</v>
      </c>
      <c r="K205" s="204">
        <f>K46*(100%+M205)</f>
        <v>5.5</v>
      </c>
      <c r="L205" s="205"/>
      <c r="M205" s="141">
        <f>3*J205/4</f>
        <v>-0.44999999999999996</v>
      </c>
      <c r="N205" s="204">
        <f>N46*(100%+P205)</f>
        <v>7</v>
      </c>
      <c r="O205" s="205"/>
      <c r="P205" s="141">
        <f>J205/2</f>
        <v>-0.3</v>
      </c>
    </row>
    <row r="206" spans="1:1516" ht="13.5">
      <c r="A206" s="215" t="s">
        <v>20</v>
      </c>
      <c r="B206" s="215"/>
      <c r="C206" s="215"/>
      <c r="D206" s="136"/>
      <c r="E206" s="212">
        <f>E142</f>
        <v>-3</v>
      </c>
      <c r="F206" s="216"/>
      <c r="G206" s="137"/>
      <c r="H206" s="212">
        <f>H47*(100%+J206)</f>
        <v>-0.99999999999999978</v>
      </c>
      <c r="I206" s="216"/>
      <c r="J206" s="141">
        <f>N110</f>
        <v>-0.8</v>
      </c>
      <c r="K206" s="212">
        <f>K47*(100%+M206)</f>
        <v>-1.9999999999999996</v>
      </c>
      <c r="L206" s="216"/>
      <c r="M206" s="141">
        <f>3*J206/4</f>
        <v>-0.60000000000000009</v>
      </c>
      <c r="N206" s="212">
        <f>N47*(100%+P206)</f>
        <v>-3</v>
      </c>
      <c r="O206" s="216"/>
      <c r="P206" s="141">
        <f>J206/2</f>
        <v>-0.4</v>
      </c>
    </row>
    <row r="207" spans="1:1516" ht="13.5">
      <c r="A207" s="201" t="s">
        <v>31</v>
      </c>
      <c r="B207" s="202"/>
      <c r="C207" s="203"/>
      <c r="D207" s="135"/>
      <c r="E207" s="204">
        <f>E205+E206</f>
        <v>4</v>
      </c>
      <c r="F207" s="205"/>
      <c r="G207" s="137"/>
      <c r="H207" s="204">
        <f>H205+H206</f>
        <v>3</v>
      </c>
      <c r="I207" s="205"/>
      <c r="J207" s="137"/>
      <c r="K207" s="204">
        <f>K205+K206</f>
        <v>3.5000000000000004</v>
      </c>
      <c r="L207" s="205"/>
      <c r="M207" s="137"/>
      <c r="N207" s="204">
        <f>N205+N206</f>
        <v>4</v>
      </c>
      <c r="O207" s="205"/>
      <c r="P207" s="137"/>
    </row>
    <row r="208" spans="1:1516" ht="13.5">
      <c r="A208" s="210" t="s">
        <v>32</v>
      </c>
      <c r="B208" s="210"/>
      <c r="C208" s="210"/>
      <c r="D208" s="136"/>
      <c r="E208" s="209">
        <f>E144</f>
        <v>-1</v>
      </c>
      <c r="F208" s="209"/>
      <c r="G208" s="137"/>
      <c r="H208" s="209">
        <f>H49*(100%+J208)</f>
        <v>0</v>
      </c>
      <c r="I208" s="209"/>
      <c r="J208" s="141">
        <f>N112</f>
        <v>-1</v>
      </c>
      <c r="K208" s="209">
        <f>K49*(100%+M208)</f>
        <v>-0.5</v>
      </c>
      <c r="L208" s="209"/>
      <c r="M208" s="141">
        <f>3*J208/4</f>
        <v>-0.75</v>
      </c>
      <c r="N208" s="209">
        <f>N49*(100%+P208)</f>
        <v>-1</v>
      </c>
      <c r="O208" s="209"/>
      <c r="P208" s="141">
        <f>J208/2</f>
        <v>-0.5</v>
      </c>
    </row>
    <row r="209" spans="1:16" ht="13.5">
      <c r="A209" s="208" t="s">
        <v>33</v>
      </c>
      <c r="B209" s="208"/>
      <c r="C209" s="208"/>
      <c r="D209" s="136"/>
      <c r="E209" s="209">
        <f>E145</f>
        <v>-1</v>
      </c>
      <c r="F209" s="209"/>
      <c r="G209" s="137"/>
      <c r="H209" s="209">
        <f>H50*(100%+J209)</f>
        <v>-1</v>
      </c>
      <c r="I209" s="209"/>
      <c r="J209" s="141">
        <f>N113</f>
        <v>0</v>
      </c>
      <c r="K209" s="209">
        <f>K50*(100%+M209)</f>
        <v>-1</v>
      </c>
      <c r="L209" s="209"/>
      <c r="M209" s="141">
        <f>3*J209/4</f>
        <v>0</v>
      </c>
      <c r="N209" s="209">
        <f>N50*(100%+P209)</f>
        <v>-1</v>
      </c>
      <c r="O209" s="209"/>
      <c r="P209" s="141">
        <f>J209/2</f>
        <v>0</v>
      </c>
    </row>
    <row r="210" spans="1:16" ht="13.5">
      <c r="A210" s="201" t="s">
        <v>34</v>
      </c>
      <c r="B210" s="202"/>
      <c r="C210" s="203"/>
      <c r="D210" s="135"/>
      <c r="E210" s="204">
        <f>E207+E208+E209</f>
        <v>2</v>
      </c>
      <c r="F210" s="205"/>
      <c r="G210" s="137"/>
      <c r="H210" s="204">
        <f>H207+H208+H209</f>
        <v>2</v>
      </c>
      <c r="I210" s="205"/>
      <c r="J210" s="137"/>
      <c r="K210" s="204">
        <f>K207+K208+K209</f>
        <v>2.0000000000000004</v>
      </c>
      <c r="L210" s="205"/>
      <c r="M210" s="137"/>
      <c r="N210" s="204">
        <f>N207+N208+N209</f>
        <v>2</v>
      </c>
      <c r="O210" s="205"/>
      <c r="P210" s="137"/>
    </row>
    <row r="211" spans="1:16" ht="13.5">
      <c r="A211" s="211" t="s">
        <v>35</v>
      </c>
      <c r="B211" s="211"/>
      <c r="C211" s="211"/>
      <c r="D211" s="136"/>
      <c r="E211" s="212">
        <f>E147</f>
        <v>-1</v>
      </c>
      <c r="F211" s="212"/>
      <c r="G211" s="137"/>
      <c r="H211" s="212">
        <f>E211*(100%+J211)</f>
        <v>-1</v>
      </c>
      <c r="I211" s="212"/>
      <c r="J211" s="141">
        <v>0</v>
      </c>
      <c r="K211" s="212">
        <f>H211*(100%+M211)</f>
        <v>-1</v>
      </c>
      <c r="L211" s="212"/>
      <c r="M211" s="141">
        <f>Q179</f>
        <v>0</v>
      </c>
      <c r="N211" s="212">
        <f>K211*(100%+P211)</f>
        <v>-1</v>
      </c>
      <c r="O211" s="212"/>
      <c r="P211" s="141">
        <f>T179</f>
        <v>0</v>
      </c>
    </row>
    <row r="212" spans="1:16" ht="13.5">
      <c r="A212" s="201" t="s">
        <v>36</v>
      </c>
      <c r="B212" s="202"/>
      <c r="C212" s="203"/>
      <c r="D212" s="135"/>
      <c r="E212" s="204">
        <f>E210+E211</f>
        <v>1</v>
      </c>
      <c r="F212" s="205"/>
      <c r="G212" s="137"/>
      <c r="H212" s="204">
        <f>H210+H211</f>
        <v>1</v>
      </c>
      <c r="I212" s="205"/>
      <c r="J212" s="137"/>
      <c r="K212" s="204">
        <f>K210+K211</f>
        <v>1.0000000000000004</v>
      </c>
      <c r="L212" s="205"/>
      <c r="M212" s="137"/>
      <c r="N212" s="204">
        <f>N210+N211</f>
        <v>1</v>
      </c>
      <c r="O212" s="205"/>
      <c r="P212" s="137"/>
    </row>
    <row r="213" spans="1:16" ht="13.5">
      <c r="A213" s="210" t="s">
        <v>37</v>
      </c>
      <c r="B213" s="210"/>
      <c r="C213" s="210"/>
      <c r="D213" s="136"/>
      <c r="E213" s="199">
        <f>E149</f>
        <v>0</v>
      </c>
      <c r="F213" s="199"/>
      <c r="G213" s="137"/>
      <c r="H213" s="207"/>
      <c r="I213" s="207"/>
      <c r="J213" s="137"/>
      <c r="K213" s="207"/>
      <c r="L213" s="207"/>
      <c r="M213" s="137"/>
      <c r="N213" s="207"/>
      <c r="O213" s="207"/>
      <c r="P213" s="137"/>
    </row>
    <row r="214" spans="1:16" ht="13.5">
      <c r="A214" s="206" t="s">
        <v>38</v>
      </c>
      <c r="B214" s="206"/>
      <c r="C214" s="206"/>
      <c r="D214" s="136"/>
      <c r="E214" s="199">
        <f>E150</f>
        <v>0</v>
      </c>
      <c r="F214" s="199"/>
      <c r="G214" s="137"/>
      <c r="H214" s="207"/>
      <c r="I214" s="207"/>
      <c r="J214" s="137"/>
      <c r="K214" s="207"/>
      <c r="L214" s="207"/>
      <c r="M214" s="137"/>
      <c r="N214" s="207"/>
      <c r="O214" s="207"/>
      <c r="P214" s="137"/>
    </row>
    <row r="215" spans="1:16" ht="13.5">
      <c r="A215" s="206" t="s">
        <v>39</v>
      </c>
      <c r="B215" s="206"/>
      <c r="C215" s="206"/>
      <c r="D215" s="136"/>
      <c r="E215" s="199">
        <f t="shared" ref="E215:E217" si="2">E151</f>
        <v>0</v>
      </c>
      <c r="F215" s="199"/>
      <c r="G215" s="137"/>
      <c r="H215" s="207"/>
      <c r="I215" s="207"/>
      <c r="J215" s="137"/>
      <c r="K215" s="207"/>
      <c r="L215" s="207"/>
      <c r="M215" s="137"/>
      <c r="N215" s="207"/>
      <c r="O215" s="207"/>
      <c r="P215" s="137"/>
    </row>
    <row r="216" spans="1:16" ht="13.5">
      <c r="A216" s="206" t="s">
        <v>40</v>
      </c>
      <c r="B216" s="206"/>
      <c r="C216" s="206"/>
      <c r="D216" s="136"/>
      <c r="E216" s="199">
        <f t="shared" si="2"/>
        <v>0</v>
      </c>
      <c r="F216" s="199"/>
      <c r="G216" s="137"/>
      <c r="H216" s="207"/>
      <c r="I216" s="207"/>
      <c r="J216" s="137"/>
      <c r="K216" s="207"/>
      <c r="L216" s="207"/>
      <c r="M216" s="137"/>
      <c r="N216" s="207"/>
      <c r="O216" s="207"/>
      <c r="P216" s="137"/>
    </row>
    <row r="217" spans="1:16" ht="13.5">
      <c r="A217" s="208" t="s">
        <v>41</v>
      </c>
      <c r="B217" s="208"/>
      <c r="C217" s="208"/>
      <c r="D217" s="136"/>
      <c r="E217" s="199">
        <f t="shared" si="2"/>
        <v>0</v>
      </c>
      <c r="F217" s="199"/>
      <c r="G217" s="137"/>
      <c r="H217" s="207"/>
      <c r="I217" s="207"/>
      <c r="J217" s="137"/>
      <c r="K217" s="207"/>
      <c r="L217" s="207"/>
      <c r="M217" s="137"/>
      <c r="N217" s="207"/>
      <c r="O217" s="207"/>
      <c r="P217" s="137"/>
    </row>
    <row r="218" spans="1:16" ht="13.5">
      <c r="A218" s="201" t="s">
        <v>42</v>
      </c>
      <c r="B218" s="202"/>
      <c r="C218" s="203"/>
      <c r="D218" s="135"/>
      <c r="E218" s="204">
        <f>E212+E213+E214+E215+E216+E217</f>
        <v>1</v>
      </c>
      <c r="F218" s="205"/>
      <c r="G218" s="137"/>
      <c r="H218" s="204">
        <f>H212+H213+H214+H215+H216+H217</f>
        <v>1</v>
      </c>
      <c r="I218" s="205"/>
      <c r="J218" s="137"/>
      <c r="K218" s="204">
        <f>K212+K213+K214+K215+K216+K217</f>
        <v>1.0000000000000004</v>
      </c>
      <c r="L218" s="205"/>
      <c r="M218" s="137"/>
      <c r="N218" s="204">
        <f>N212+N213+N214+N215+N216+N217</f>
        <v>1</v>
      </c>
      <c r="O218" s="205"/>
      <c r="P218" s="137"/>
    </row>
    <row r="219" spans="1:16" ht="13.5">
      <c r="A219" s="201" t="s">
        <v>43</v>
      </c>
      <c r="B219" s="202"/>
      <c r="C219" s="203"/>
      <c r="D219" s="135"/>
      <c r="E219" s="204">
        <f>E155</f>
        <v>-0.25</v>
      </c>
      <c r="F219" s="205"/>
      <c r="G219" s="137"/>
      <c r="H219" s="204">
        <f>-$I$17*H218</f>
        <v>-0.25</v>
      </c>
      <c r="I219" s="205"/>
      <c r="J219" s="137"/>
      <c r="K219" s="204">
        <f>-$I$17*K218</f>
        <v>-0.25000000000000011</v>
      </c>
      <c r="L219" s="205"/>
      <c r="M219" s="137"/>
      <c r="N219" s="204">
        <f>-$I$17*N218</f>
        <v>-0.25</v>
      </c>
      <c r="O219" s="205"/>
      <c r="P219" s="137"/>
    </row>
    <row r="220" spans="1:16" ht="13.5">
      <c r="A220" s="201" t="s">
        <v>44</v>
      </c>
      <c r="B220" s="202"/>
      <c r="C220" s="203"/>
      <c r="D220" s="96"/>
      <c r="E220" s="204">
        <f>E218+E219</f>
        <v>0.75</v>
      </c>
      <c r="F220" s="205"/>
      <c r="G220" s="137"/>
      <c r="H220" s="204">
        <f>H218+H219</f>
        <v>0.75</v>
      </c>
      <c r="I220" s="205"/>
      <c r="J220" s="137"/>
      <c r="K220" s="204">
        <f>K218+K219</f>
        <v>0.75000000000000033</v>
      </c>
      <c r="L220" s="205"/>
      <c r="M220" s="137"/>
      <c r="N220" s="204">
        <f>N218+N219</f>
        <v>0.75</v>
      </c>
      <c r="O220" s="205"/>
      <c r="P220" s="137"/>
    </row>
    <row r="221" spans="1:16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</row>
    <row r="222" spans="1:16" ht="13.5">
      <c r="A222" s="201" t="s">
        <v>45</v>
      </c>
      <c r="B222" s="202"/>
      <c r="C222" s="203"/>
      <c r="D222" s="96"/>
      <c r="E222" s="204">
        <f>(-SUM(E208:E209)-E211-SUM(E213:E217))/(E207/E205)</f>
        <v>5.25</v>
      </c>
      <c r="F222" s="205"/>
      <c r="G222" s="96"/>
      <c r="H222" s="204">
        <f>(-SUM(H208:H209)-H211-SUM(H213:H217))/(H207/H205)</f>
        <v>2.6666666666666665</v>
      </c>
      <c r="I222" s="205"/>
      <c r="J222" s="96"/>
      <c r="K222" s="204">
        <f>(-SUM(K208:K209)-K211-SUM(K213:K217))/(K207/K205)</f>
        <v>3.9285714285714279</v>
      </c>
      <c r="L222" s="205"/>
      <c r="M222" s="96"/>
      <c r="N222" s="204">
        <f>(-SUM(N208:N209)-N211-SUM(N213:N217))/(N207/N205)</f>
        <v>5.25</v>
      </c>
      <c r="O222" s="205"/>
      <c r="P222" s="96"/>
    </row>
    <row r="223" spans="1:16" ht="13.5">
      <c r="A223" s="129"/>
      <c r="B223" s="96"/>
      <c r="C223" s="96"/>
      <c r="D223" s="96"/>
      <c r="E223" s="130"/>
      <c r="F223" s="131"/>
      <c r="G223" s="96"/>
      <c r="H223" s="130"/>
      <c r="I223" s="131"/>
      <c r="J223" s="96"/>
      <c r="K223" s="130"/>
      <c r="L223" s="131"/>
      <c r="M223" s="96"/>
      <c r="N223" s="130"/>
      <c r="O223" s="131"/>
      <c r="P223" s="96"/>
    </row>
    <row r="224" spans="1:16" ht="13.5">
      <c r="A224" s="198"/>
      <c r="B224" s="198"/>
      <c r="C224" s="198"/>
      <c r="D224" s="96"/>
      <c r="E224" s="199"/>
      <c r="F224" s="200"/>
      <c r="G224" s="96"/>
      <c r="H224" s="199"/>
      <c r="I224" s="200"/>
      <c r="J224" s="96"/>
      <c r="K224" s="199"/>
      <c r="L224" s="200"/>
      <c r="M224" s="96"/>
      <c r="N224" s="199"/>
      <c r="O224" s="200"/>
      <c r="P224" s="96"/>
    </row>
    <row r="225" spans="1:16" ht="15.75">
      <c r="A225" s="96"/>
      <c r="B225" s="129"/>
      <c r="C225" s="96"/>
      <c r="D225" s="96"/>
      <c r="E225" s="96"/>
      <c r="F225" s="130"/>
      <c r="G225" s="131"/>
      <c r="H225" s="96"/>
      <c r="I225" s="96"/>
      <c r="J225" s="132"/>
      <c r="K225" s="132"/>
      <c r="L225" s="132"/>
      <c r="M225" s="133"/>
      <c r="N225" s="134"/>
      <c r="O225" s="134"/>
      <c r="P225" s="27"/>
    </row>
    <row r="226" spans="1:16" ht="15.75">
      <c r="A226" s="96"/>
      <c r="B226" s="129"/>
      <c r="C226" s="96"/>
      <c r="D226" s="96"/>
      <c r="E226" s="96"/>
      <c r="F226" s="130"/>
      <c r="G226" s="131"/>
      <c r="H226" s="96"/>
      <c r="I226" s="96"/>
      <c r="J226" s="132"/>
      <c r="K226" s="132"/>
      <c r="L226" s="132"/>
      <c r="M226" s="133"/>
      <c r="N226" s="134"/>
      <c r="O226" s="134"/>
      <c r="P226" s="27"/>
    </row>
    <row r="227" spans="1:16" ht="15.75">
      <c r="A227" s="96"/>
      <c r="B227" s="129"/>
      <c r="C227" s="96"/>
      <c r="D227" s="96"/>
      <c r="E227" s="96"/>
      <c r="F227" s="130"/>
      <c r="G227" s="131"/>
      <c r="H227" s="96"/>
      <c r="I227" s="96"/>
      <c r="J227" s="132"/>
      <c r="K227" s="132"/>
      <c r="L227" s="132"/>
      <c r="M227" s="133"/>
      <c r="N227" s="134"/>
      <c r="O227" s="134"/>
      <c r="P227" s="27"/>
    </row>
    <row r="228" spans="1:16" ht="15.75">
      <c r="A228" s="339" t="s">
        <v>79</v>
      </c>
      <c r="B228" s="340"/>
      <c r="C228" s="340"/>
      <c r="D228" s="340"/>
      <c r="E228" s="96"/>
      <c r="F228" s="130"/>
      <c r="G228" s="131"/>
      <c r="H228" s="96"/>
      <c r="I228" s="96"/>
      <c r="J228" s="132"/>
      <c r="K228" s="132"/>
      <c r="L228" s="132"/>
      <c r="M228" s="133"/>
      <c r="N228" s="134"/>
      <c r="O228" s="134"/>
      <c r="P228" s="27"/>
    </row>
    <row r="229" spans="1:16" ht="30">
      <c r="A229" s="95" t="s">
        <v>26</v>
      </c>
      <c r="B229" s="96"/>
      <c r="C229" s="96"/>
      <c r="D229" s="96"/>
      <c r="E229" s="96"/>
      <c r="F229" s="96"/>
      <c r="G229" s="96"/>
      <c r="H229" s="96"/>
      <c r="I229" s="96"/>
      <c r="J229" s="97"/>
      <c r="K229" s="97"/>
      <c r="L229" s="96"/>
      <c r="M229" s="96"/>
      <c r="N229" s="96"/>
      <c r="O229" s="96"/>
      <c r="P229" s="97" t="s">
        <v>58</v>
      </c>
    </row>
    <row r="230" spans="1:16" s="54" customFormat="1" ht="19.5">
      <c r="A230" s="98"/>
      <c r="B230" s="99"/>
      <c r="C230" s="98"/>
      <c r="D230" s="98"/>
      <c r="E230" s="98"/>
      <c r="F230" s="287"/>
      <c r="G230" s="287"/>
      <c r="H230" s="287"/>
      <c r="I230" s="287"/>
      <c r="J230" s="287"/>
      <c r="K230" s="287"/>
      <c r="L230" s="100"/>
      <c r="M230" s="101"/>
      <c r="N230" s="102"/>
      <c r="O230" s="102"/>
      <c r="P230" s="53"/>
    </row>
    <row r="231" spans="1:16" s="49" customFormat="1" ht="19.5" customHeight="1">
      <c r="A231" s="103"/>
      <c r="B231" s="104"/>
      <c r="C231" s="103"/>
      <c r="D231" s="103"/>
      <c r="E231" s="103"/>
      <c r="F231" s="291" t="s">
        <v>83</v>
      </c>
      <c r="G231" s="291"/>
      <c r="H231" s="291"/>
      <c r="I231" s="291"/>
      <c r="J231" s="291"/>
      <c r="K231" s="291"/>
      <c r="L231" s="105"/>
      <c r="M231" s="106"/>
      <c r="N231" s="107"/>
      <c r="O231" s="107"/>
      <c r="P231" s="48"/>
    </row>
    <row r="232" spans="1:16" s="54" customFormat="1" ht="19.5">
      <c r="A232" s="98"/>
      <c r="B232" s="99"/>
      <c r="C232" s="98"/>
      <c r="D232" s="98"/>
      <c r="E232" s="98"/>
      <c r="F232" s="108"/>
      <c r="G232" s="108"/>
      <c r="H232" s="108"/>
      <c r="I232" s="108"/>
      <c r="J232" s="108"/>
      <c r="K232" s="108"/>
      <c r="L232" s="100"/>
      <c r="M232" s="101"/>
      <c r="N232" s="102"/>
      <c r="O232" s="102"/>
      <c r="P232" s="53"/>
    </row>
    <row r="233" spans="1:16" s="54" customFormat="1" ht="15.75">
      <c r="A233" s="109"/>
      <c r="B233" s="288"/>
      <c r="C233" s="289"/>
      <c r="D233" s="289"/>
      <c r="E233" s="294" t="s">
        <v>64</v>
      </c>
      <c r="F233" s="295"/>
      <c r="G233" s="102"/>
      <c r="H233" s="294" t="s">
        <v>65</v>
      </c>
      <c r="I233" s="295"/>
      <c r="J233" s="109"/>
      <c r="K233" s="294" t="s">
        <v>66</v>
      </c>
      <c r="L233" s="295"/>
      <c r="M233" s="109"/>
      <c r="N233" s="294" t="s">
        <v>67</v>
      </c>
      <c r="O233" s="295"/>
      <c r="P233" s="110"/>
    </row>
    <row r="234" spans="1:16" s="54" customFormat="1" ht="15.75">
      <c r="A234" s="109"/>
      <c r="B234" s="288"/>
      <c r="C234" s="289"/>
      <c r="D234" s="289"/>
      <c r="E234" s="292"/>
      <c r="F234" s="293"/>
      <c r="G234" s="102"/>
      <c r="H234" s="292"/>
      <c r="I234" s="300"/>
      <c r="J234" s="109"/>
      <c r="K234" s="292"/>
      <c r="L234" s="300"/>
      <c r="M234" s="109"/>
      <c r="N234" s="292"/>
      <c r="O234" s="300"/>
      <c r="P234" s="110"/>
    </row>
    <row r="235" spans="1:16" s="54" customFormat="1" ht="13.5">
      <c r="A235" s="109"/>
      <c r="B235" s="195" t="s">
        <v>34</v>
      </c>
      <c r="C235" s="290"/>
      <c r="D235" s="290"/>
      <c r="E235" s="303">
        <f>E210</f>
        <v>2</v>
      </c>
      <c r="F235" s="304"/>
      <c r="G235" s="102"/>
      <c r="H235" s="303">
        <f>H210</f>
        <v>2</v>
      </c>
      <c r="I235" s="304"/>
      <c r="J235" s="115"/>
      <c r="K235" s="303">
        <f>K210</f>
        <v>2.0000000000000004</v>
      </c>
      <c r="L235" s="304"/>
      <c r="M235" s="115"/>
      <c r="N235" s="303">
        <f>N210</f>
        <v>2</v>
      </c>
      <c r="O235" s="304"/>
      <c r="P235" s="110"/>
    </row>
    <row r="236" spans="1:16" s="54" customFormat="1" ht="13.5">
      <c r="A236" s="109"/>
      <c r="B236" s="195" t="s">
        <v>69</v>
      </c>
      <c r="C236" s="290"/>
      <c r="D236" s="290"/>
      <c r="E236" s="301">
        <f>E219</f>
        <v>-0.25</v>
      </c>
      <c r="F236" s="302"/>
      <c r="G236" s="102"/>
      <c r="H236" s="301">
        <f>H219</f>
        <v>-0.25</v>
      </c>
      <c r="I236" s="302"/>
      <c r="J236" s="115"/>
      <c r="K236" s="301">
        <f>K219</f>
        <v>-0.25000000000000011</v>
      </c>
      <c r="L236" s="302"/>
      <c r="M236" s="115"/>
      <c r="N236" s="301">
        <f>N219</f>
        <v>-0.25</v>
      </c>
      <c r="O236" s="302"/>
      <c r="P236" s="110"/>
    </row>
    <row r="237" spans="1:16" s="54" customFormat="1" ht="13.5">
      <c r="A237" s="195" t="s">
        <v>86</v>
      </c>
      <c r="B237" s="196"/>
      <c r="C237" s="196"/>
      <c r="D237" s="197"/>
      <c r="E237" s="307"/>
      <c r="F237" s="308"/>
      <c r="G237" s="102"/>
      <c r="H237" s="307"/>
      <c r="I237" s="308"/>
      <c r="J237" s="115"/>
      <c r="K237" s="307"/>
      <c r="L237" s="308"/>
      <c r="M237" s="115"/>
      <c r="N237" s="307"/>
      <c r="O237" s="308"/>
      <c r="P237" s="110"/>
    </row>
    <row r="238" spans="1:16" s="54" customFormat="1" ht="15.75">
      <c r="A238" s="98"/>
      <c r="B238" s="99"/>
      <c r="C238" s="98"/>
      <c r="D238" s="98"/>
      <c r="E238" s="112"/>
      <c r="F238" s="113"/>
      <c r="G238" s="121"/>
      <c r="H238" s="121"/>
      <c r="I238" s="142"/>
      <c r="J238" s="142"/>
      <c r="K238" s="142"/>
      <c r="L238" s="143"/>
      <c r="M238" s="102"/>
      <c r="N238" s="142"/>
      <c r="O238" s="143"/>
      <c r="P238" s="110"/>
    </row>
    <row r="239" spans="1:16" s="54" customFormat="1" ht="13.5">
      <c r="A239" s="109"/>
      <c r="B239" s="321" t="s">
        <v>21</v>
      </c>
      <c r="C239" s="322"/>
      <c r="D239" s="322"/>
      <c r="E239" s="330"/>
      <c r="F239" s="331"/>
      <c r="G239" s="144"/>
      <c r="H239" s="330"/>
      <c r="I239" s="331"/>
      <c r="J239" s="115"/>
      <c r="K239" s="330"/>
      <c r="L239" s="331"/>
      <c r="M239" s="115"/>
      <c r="N239" s="330"/>
      <c r="O239" s="331"/>
      <c r="P239" s="110"/>
    </row>
    <row r="240" spans="1:16" s="54" customFormat="1" ht="13.5">
      <c r="A240" s="109"/>
      <c r="B240" s="321" t="s">
        <v>22</v>
      </c>
      <c r="C240" s="322"/>
      <c r="D240" s="322"/>
      <c r="E240" s="305"/>
      <c r="F240" s="306"/>
      <c r="G240" s="144"/>
      <c r="H240" s="305"/>
      <c r="I240" s="306"/>
      <c r="J240" s="115"/>
      <c r="K240" s="305"/>
      <c r="L240" s="306"/>
      <c r="M240" s="115"/>
      <c r="N240" s="305"/>
      <c r="O240" s="306"/>
      <c r="P240" s="110"/>
    </row>
    <row r="241" spans="1:1516" s="54" customFormat="1" ht="13.5">
      <c r="A241" s="109"/>
      <c r="B241" s="321" t="s">
        <v>60</v>
      </c>
      <c r="C241" s="322"/>
      <c r="D241" s="322"/>
      <c r="E241" s="305"/>
      <c r="F241" s="306"/>
      <c r="G241" s="144"/>
      <c r="H241" s="305"/>
      <c r="I241" s="306"/>
      <c r="J241" s="144"/>
      <c r="K241" s="305"/>
      <c r="L241" s="306"/>
      <c r="M241" s="115"/>
      <c r="N241" s="305"/>
      <c r="O241" s="306"/>
      <c r="P241" s="110"/>
    </row>
    <row r="242" spans="1:1516" s="54" customFormat="1" ht="13.5">
      <c r="A242" s="109"/>
      <c r="B242" s="325" t="s">
        <v>61</v>
      </c>
      <c r="C242" s="324"/>
      <c r="D242" s="324"/>
      <c r="E242" s="305"/>
      <c r="F242" s="306"/>
      <c r="G242" s="144"/>
      <c r="H242" s="305"/>
      <c r="I242" s="306"/>
      <c r="J242" s="115"/>
      <c r="K242" s="305"/>
      <c r="L242" s="306"/>
      <c r="M242" s="115"/>
      <c r="N242" s="305"/>
      <c r="O242" s="306"/>
      <c r="P242" s="110"/>
    </row>
    <row r="243" spans="1:1516" s="54" customFormat="1" ht="13.5">
      <c r="A243" s="109"/>
      <c r="B243" s="325" t="s">
        <v>70</v>
      </c>
      <c r="C243" s="324"/>
      <c r="D243" s="324"/>
      <c r="E243" s="305"/>
      <c r="F243" s="306"/>
      <c r="G243" s="102"/>
      <c r="H243" s="305"/>
      <c r="I243" s="306"/>
      <c r="J243" s="115"/>
      <c r="K243" s="305"/>
      <c r="L243" s="306"/>
      <c r="M243" s="115"/>
      <c r="N243" s="305"/>
      <c r="O243" s="306"/>
      <c r="P243" s="110"/>
    </row>
    <row r="244" spans="1:1516" s="56" customFormat="1" ht="13.5">
      <c r="A244" s="109"/>
      <c r="B244" s="195" t="s">
        <v>68</v>
      </c>
      <c r="C244" s="290"/>
      <c r="D244" s="290"/>
      <c r="E244" s="298">
        <f>SUM(E239:F243)</f>
        <v>0</v>
      </c>
      <c r="F244" s="299"/>
      <c r="G244" s="115"/>
      <c r="H244" s="298">
        <f>SUM(H239:I243)</f>
        <v>0</v>
      </c>
      <c r="I244" s="299"/>
      <c r="J244" s="115"/>
      <c r="K244" s="298">
        <f>SUM(K239:L243)</f>
        <v>0</v>
      </c>
      <c r="L244" s="299"/>
      <c r="M244" s="115"/>
      <c r="N244" s="298">
        <f>SUM(N239:O243)</f>
        <v>0</v>
      </c>
      <c r="O244" s="299"/>
      <c r="P244" s="110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8"/>
      <c r="HL244" s="58"/>
      <c r="HM244" s="58"/>
      <c r="HN244" s="58"/>
      <c r="HO244" s="58"/>
      <c r="HP244" s="58"/>
      <c r="HQ244" s="58"/>
      <c r="HR244" s="58"/>
      <c r="HS244" s="58"/>
      <c r="HT244" s="58"/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8"/>
      <c r="IP244" s="58"/>
      <c r="IQ244" s="58"/>
      <c r="IR244" s="58"/>
      <c r="IS244" s="58"/>
      <c r="IT244" s="58"/>
      <c r="IU244" s="58"/>
      <c r="IV244" s="58"/>
      <c r="IW244" s="58"/>
      <c r="IX244" s="58"/>
      <c r="IY244" s="58"/>
      <c r="IZ244" s="58"/>
      <c r="JA244" s="58"/>
      <c r="JB244" s="58"/>
      <c r="JC244" s="58"/>
      <c r="JD244" s="58"/>
      <c r="JE244" s="58"/>
      <c r="JF244" s="58"/>
      <c r="JG244" s="58"/>
      <c r="JH244" s="58"/>
      <c r="JI244" s="58"/>
      <c r="JJ244" s="58"/>
      <c r="JK244" s="58"/>
      <c r="JL244" s="58"/>
      <c r="JM244" s="58"/>
      <c r="JN244" s="58"/>
      <c r="JO244" s="58"/>
      <c r="JP244" s="58"/>
      <c r="JQ244" s="58"/>
      <c r="JR244" s="58"/>
      <c r="JS244" s="58"/>
      <c r="JT244" s="58"/>
      <c r="JU244" s="58"/>
      <c r="JV244" s="58"/>
      <c r="JW244" s="58"/>
      <c r="JX244" s="58"/>
      <c r="JY244" s="58"/>
      <c r="JZ244" s="58"/>
      <c r="KA244" s="58"/>
      <c r="KB244" s="58"/>
      <c r="KC244" s="58"/>
      <c r="KD244" s="58"/>
      <c r="KE244" s="58"/>
      <c r="KF244" s="58"/>
      <c r="KG244" s="58"/>
      <c r="KH244" s="58"/>
      <c r="KI244" s="58"/>
      <c r="KJ244" s="58"/>
      <c r="KK244" s="58"/>
      <c r="KL244" s="58"/>
      <c r="KM244" s="58"/>
      <c r="KN244" s="58"/>
      <c r="KO244" s="58"/>
      <c r="KP244" s="58"/>
      <c r="KQ244" s="58"/>
      <c r="KR244" s="58"/>
      <c r="KS244" s="58"/>
      <c r="KT244" s="58"/>
      <c r="KU244" s="58"/>
      <c r="KV244" s="58"/>
      <c r="KW244" s="58"/>
      <c r="KX244" s="58"/>
      <c r="KY244" s="58"/>
      <c r="KZ244" s="58"/>
      <c r="LA244" s="58"/>
      <c r="LB244" s="58"/>
      <c r="LC244" s="58"/>
      <c r="LD244" s="58"/>
      <c r="LE244" s="58"/>
      <c r="LF244" s="58"/>
      <c r="LG244" s="58"/>
      <c r="LH244" s="58"/>
      <c r="LI244" s="58"/>
      <c r="LJ244" s="58"/>
      <c r="LK244" s="58"/>
      <c r="LL244" s="58"/>
      <c r="LM244" s="58"/>
      <c r="LN244" s="58"/>
      <c r="LO244" s="58"/>
      <c r="LP244" s="58"/>
      <c r="LQ244" s="58"/>
      <c r="LR244" s="58"/>
      <c r="LS244" s="58"/>
      <c r="LT244" s="58"/>
      <c r="LU244" s="58"/>
      <c r="LV244" s="58"/>
      <c r="LW244" s="58"/>
      <c r="LX244" s="58"/>
      <c r="LY244" s="58"/>
      <c r="LZ244" s="58"/>
      <c r="MA244" s="58"/>
      <c r="MB244" s="58"/>
      <c r="MC244" s="58"/>
      <c r="MD244" s="58"/>
      <c r="ME244" s="58"/>
      <c r="MF244" s="58"/>
      <c r="MG244" s="58"/>
      <c r="MH244" s="58"/>
      <c r="MI244" s="58"/>
      <c r="MJ244" s="58"/>
      <c r="MK244" s="58"/>
      <c r="ML244" s="58"/>
      <c r="MM244" s="58"/>
      <c r="MN244" s="58"/>
      <c r="MO244" s="58"/>
      <c r="MP244" s="58"/>
      <c r="MQ244" s="58"/>
      <c r="MR244" s="58"/>
      <c r="MS244" s="58"/>
      <c r="MT244" s="58"/>
      <c r="MU244" s="58"/>
      <c r="MV244" s="58"/>
      <c r="MW244" s="58"/>
      <c r="MX244" s="58"/>
      <c r="MY244" s="58"/>
      <c r="MZ244" s="58"/>
      <c r="NA244" s="58"/>
      <c r="NB244" s="58"/>
      <c r="NC244" s="58"/>
      <c r="ND244" s="58"/>
      <c r="NE244" s="58"/>
      <c r="NF244" s="58"/>
      <c r="NG244" s="58"/>
      <c r="NH244" s="58"/>
      <c r="NI244" s="58"/>
      <c r="NJ244" s="58"/>
      <c r="NK244" s="58"/>
      <c r="NL244" s="58"/>
      <c r="NM244" s="58"/>
      <c r="NN244" s="58"/>
      <c r="NO244" s="58"/>
      <c r="NP244" s="58"/>
      <c r="NQ244" s="58"/>
      <c r="NR244" s="58"/>
      <c r="NS244" s="58"/>
      <c r="NT244" s="58"/>
      <c r="NU244" s="58"/>
      <c r="NV244" s="58"/>
      <c r="NW244" s="58"/>
      <c r="NX244" s="58"/>
      <c r="NY244" s="58"/>
      <c r="NZ244" s="58"/>
      <c r="OA244" s="58"/>
      <c r="OB244" s="58"/>
      <c r="OC244" s="58"/>
      <c r="OD244" s="58"/>
      <c r="OE244" s="58"/>
      <c r="OF244" s="58"/>
      <c r="OG244" s="58"/>
      <c r="OH244" s="58"/>
      <c r="OI244" s="58"/>
      <c r="OJ244" s="58"/>
      <c r="OK244" s="58"/>
      <c r="OL244" s="58"/>
      <c r="OM244" s="58"/>
      <c r="ON244" s="58"/>
      <c r="OO244" s="58"/>
      <c r="OP244" s="58"/>
      <c r="OQ244" s="58"/>
      <c r="OR244" s="58"/>
      <c r="OS244" s="58"/>
      <c r="OT244" s="58"/>
      <c r="OU244" s="58"/>
      <c r="OV244" s="58"/>
      <c r="OW244" s="58"/>
      <c r="OX244" s="58"/>
      <c r="OY244" s="58"/>
      <c r="OZ244" s="58"/>
      <c r="PA244" s="58"/>
      <c r="PB244" s="58"/>
      <c r="PC244" s="58"/>
      <c r="PD244" s="58"/>
      <c r="PE244" s="58"/>
      <c r="PF244" s="58"/>
      <c r="PG244" s="58"/>
      <c r="PH244" s="58"/>
      <c r="PI244" s="58"/>
      <c r="PJ244" s="58"/>
      <c r="PK244" s="58"/>
      <c r="PL244" s="58"/>
      <c r="PM244" s="58"/>
      <c r="PN244" s="58"/>
      <c r="PO244" s="58"/>
      <c r="PP244" s="58"/>
      <c r="PQ244" s="58"/>
      <c r="PR244" s="58"/>
      <c r="PS244" s="58"/>
      <c r="PT244" s="58"/>
      <c r="PU244" s="58"/>
      <c r="PV244" s="58"/>
      <c r="PW244" s="58"/>
      <c r="PX244" s="58"/>
      <c r="PY244" s="58"/>
      <c r="PZ244" s="58"/>
      <c r="QA244" s="58"/>
      <c r="QB244" s="58"/>
      <c r="QC244" s="58"/>
      <c r="QD244" s="58"/>
      <c r="QE244" s="58"/>
      <c r="QF244" s="58"/>
      <c r="QG244" s="58"/>
      <c r="QH244" s="58"/>
      <c r="QI244" s="58"/>
      <c r="QJ244" s="58"/>
      <c r="QK244" s="58"/>
      <c r="QL244" s="58"/>
      <c r="QM244" s="58"/>
      <c r="QN244" s="58"/>
      <c r="QO244" s="58"/>
      <c r="QP244" s="58"/>
      <c r="QQ244" s="58"/>
      <c r="QR244" s="58"/>
      <c r="QS244" s="58"/>
      <c r="QT244" s="58"/>
      <c r="QU244" s="58"/>
      <c r="QV244" s="58"/>
      <c r="QW244" s="58"/>
      <c r="QX244" s="58"/>
      <c r="QY244" s="58"/>
      <c r="QZ244" s="58"/>
      <c r="RA244" s="58"/>
      <c r="RB244" s="58"/>
      <c r="RC244" s="58"/>
      <c r="RD244" s="58"/>
      <c r="RE244" s="58"/>
      <c r="RF244" s="58"/>
      <c r="RG244" s="58"/>
      <c r="RH244" s="58"/>
      <c r="RI244" s="58"/>
      <c r="RJ244" s="58"/>
      <c r="RK244" s="58"/>
      <c r="RL244" s="58"/>
      <c r="RM244" s="58"/>
      <c r="RN244" s="58"/>
      <c r="RO244" s="58"/>
      <c r="RP244" s="58"/>
      <c r="RQ244" s="58"/>
      <c r="RR244" s="58"/>
      <c r="RS244" s="58"/>
      <c r="RT244" s="58"/>
      <c r="RU244" s="58"/>
      <c r="RV244" s="58"/>
      <c r="RW244" s="58"/>
      <c r="RX244" s="58"/>
      <c r="RY244" s="58"/>
      <c r="RZ244" s="58"/>
      <c r="SA244" s="58"/>
      <c r="SB244" s="58"/>
      <c r="SC244" s="58"/>
      <c r="SD244" s="58"/>
      <c r="SE244" s="58"/>
      <c r="SF244" s="58"/>
      <c r="SG244" s="58"/>
      <c r="SH244" s="58"/>
      <c r="SI244" s="58"/>
      <c r="SJ244" s="58"/>
      <c r="SK244" s="58"/>
      <c r="SL244" s="58"/>
      <c r="SM244" s="58"/>
      <c r="SN244" s="58"/>
      <c r="SO244" s="58"/>
      <c r="SP244" s="58"/>
      <c r="SQ244" s="58"/>
      <c r="SR244" s="58"/>
      <c r="SS244" s="58"/>
      <c r="ST244" s="58"/>
      <c r="SU244" s="58"/>
      <c r="SV244" s="58"/>
      <c r="SW244" s="58"/>
      <c r="SX244" s="58"/>
      <c r="SY244" s="58"/>
      <c r="SZ244" s="58"/>
      <c r="TA244" s="58"/>
      <c r="TB244" s="58"/>
      <c r="TC244" s="58"/>
      <c r="TD244" s="58"/>
      <c r="TE244" s="58"/>
      <c r="TF244" s="58"/>
      <c r="TG244" s="58"/>
      <c r="TH244" s="58"/>
      <c r="TI244" s="58"/>
      <c r="TJ244" s="58"/>
      <c r="TK244" s="58"/>
      <c r="TL244" s="58"/>
      <c r="TM244" s="58"/>
      <c r="TN244" s="58"/>
      <c r="TO244" s="58"/>
      <c r="TP244" s="58"/>
      <c r="TQ244" s="58"/>
      <c r="TR244" s="58"/>
      <c r="TS244" s="58"/>
      <c r="TT244" s="58"/>
      <c r="TU244" s="58"/>
      <c r="TV244" s="58"/>
      <c r="TW244" s="58"/>
      <c r="TX244" s="58"/>
      <c r="TY244" s="58"/>
      <c r="TZ244" s="58"/>
      <c r="UA244" s="58"/>
      <c r="UB244" s="58"/>
      <c r="UC244" s="58"/>
      <c r="UD244" s="58"/>
      <c r="UE244" s="58"/>
      <c r="UF244" s="58"/>
      <c r="UG244" s="58"/>
      <c r="UH244" s="58"/>
      <c r="UI244" s="58"/>
      <c r="UJ244" s="58"/>
      <c r="UK244" s="58"/>
      <c r="UL244" s="58"/>
      <c r="UM244" s="58"/>
      <c r="UN244" s="58"/>
      <c r="UO244" s="58"/>
      <c r="UP244" s="58"/>
      <c r="UQ244" s="58"/>
      <c r="UR244" s="58"/>
      <c r="US244" s="58"/>
      <c r="UT244" s="58"/>
      <c r="UU244" s="58"/>
      <c r="UV244" s="58"/>
      <c r="UW244" s="58"/>
      <c r="UX244" s="58"/>
      <c r="UY244" s="58"/>
      <c r="UZ244" s="58"/>
      <c r="VA244" s="58"/>
      <c r="VB244" s="58"/>
      <c r="VC244" s="58"/>
      <c r="VD244" s="58"/>
      <c r="VE244" s="58"/>
      <c r="VF244" s="58"/>
      <c r="VG244" s="58"/>
      <c r="VH244" s="58"/>
      <c r="VI244" s="58"/>
      <c r="VJ244" s="58"/>
      <c r="VK244" s="58"/>
      <c r="VL244" s="58"/>
      <c r="VM244" s="58"/>
      <c r="VN244" s="58"/>
      <c r="VO244" s="58"/>
      <c r="VP244" s="58"/>
      <c r="VQ244" s="58"/>
      <c r="VR244" s="58"/>
      <c r="VS244" s="58"/>
      <c r="VT244" s="58"/>
      <c r="VU244" s="58"/>
      <c r="VV244" s="58"/>
      <c r="VW244" s="58"/>
      <c r="VX244" s="58"/>
      <c r="VY244" s="58"/>
      <c r="VZ244" s="58"/>
      <c r="WA244" s="58"/>
      <c r="WB244" s="58"/>
      <c r="WC244" s="58"/>
      <c r="WD244" s="58"/>
      <c r="WE244" s="58"/>
      <c r="WF244" s="58"/>
      <c r="WG244" s="58"/>
      <c r="WH244" s="58"/>
      <c r="WI244" s="58"/>
      <c r="WJ244" s="58"/>
      <c r="WK244" s="58"/>
      <c r="WL244" s="58"/>
      <c r="WM244" s="58"/>
      <c r="WN244" s="58"/>
      <c r="WO244" s="58"/>
      <c r="WP244" s="58"/>
      <c r="WQ244" s="58"/>
      <c r="WR244" s="58"/>
      <c r="WS244" s="58"/>
      <c r="WT244" s="58"/>
      <c r="WU244" s="58"/>
      <c r="WV244" s="58"/>
      <c r="WW244" s="58"/>
      <c r="WX244" s="58"/>
      <c r="WY244" s="58"/>
      <c r="WZ244" s="58"/>
      <c r="XA244" s="58"/>
      <c r="XB244" s="58"/>
      <c r="XC244" s="58"/>
      <c r="XD244" s="58"/>
      <c r="XE244" s="58"/>
      <c r="XF244" s="58"/>
      <c r="XG244" s="58"/>
      <c r="XH244" s="58"/>
      <c r="XI244" s="58"/>
      <c r="XJ244" s="58"/>
      <c r="XK244" s="58"/>
      <c r="XL244" s="58"/>
      <c r="XM244" s="58"/>
      <c r="XN244" s="58"/>
      <c r="XO244" s="58"/>
      <c r="XP244" s="58"/>
      <c r="XQ244" s="58"/>
      <c r="XR244" s="58"/>
      <c r="XS244" s="58"/>
      <c r="XT244" s="58"/>
      <c r="XU244" s="58"/>
      <c r="XV244" s="58"/>
      <c r="XW244" s="58"/>
      <c r="XX244" s="58"/>
      <c r="XY244" s="58"/>
      <c r="XZ244" s="58"/>
      <c r="YA244" s="58"/>
      <c r="YB244" s="58"/>
      <c r="YC244" s="58"/>
      <c r="YD244" s="58"/>
      <c r="YE244" s="58"/>
      <c r="YF244" s="58"/>
      <c r="YG244" s="58"/>
      <c r="YH244" s="58"/>
      <c r="YI244" s="58"/>
      <c r="YJ244" s="58"/>
      <c r="YK244" s="58"/>
      <c r="YL244" s="58"/>
      <c r="YM244" s="58"/>
      <c r="YN244" s="58"/>
      <c r="YO244" s="58"/>
      <c r="YP244" s="58"/>
      <c r="YQ244" s="58"/>
      <c r="YR244" s="58"/>
      <c r="YS244" s="58"/>
      <c r="YT244" s="58"/>
      <c r="YU244" s="58"/>
      <c r="YV244" s="58"/>
      <c r="YW244" s="58"/>
      <c r="YX244" s="58"/>
      <c r="YY244" s="58"/>
      <c r="YZ244" s="58"/>
      <c r="ZA244" s="58"/>
      <c r="ZB244" s="58"/>
      <c r="ZC244" s="58"/>
      <c r="ZD244" s="58"/>
      <c r="ZE244" s="58"/>
      <c r="ZF244" s="58"/>
      <c r="ZG244" s="58"/>
      <c r="ZH244" s="58"/>
      <c r="ZI244" s="58"/>
      <c r="ZJ244" s="58"/>
      <c r="ZK244" s="58"/>
      <c r="ZL244" s="58"/>
      <c r="ZM244" s="58"/>
      <c r="ZN244" s="58"/>
      <c r="ZO244" s="58"/>
      <c r="ZP244" s="58"/>
      <c r="ZQ244" s="58"/>
      <c r="ZR244" s="58"/>
      <c r="ZS244" s="58"/>
      <c r="ZT244" s="58"/>
      <c r="ZU244" s="58"/>
      <c r="ZV244" s="58"/>
      <c r="ZW244" s="58"/>
      <c r="ZX244" s="58"/>
      <c r="ZY244" s="58"/>
      <c r="ZZ244" s="58"/>
      <c r="AAA244" s="58"/>
      <c r="AAB244" s="58"/>
      <c r="AAC244" s="58"/>
      <c r="AAD244" s="58"/>
      <c r="AAE244" s="58"/>
      <c r="AAF244" s="58"/>
      <c r="AAG244" s="58"/>
      <c r="AAH244" s="58"/>
      <c r="AAI244" s="58"/>
      <c r="AAJ244" s="58"/>
      <c r="AAK244" s="58"/>
      <c r="AAL244" s="58"/>
      <c r="AAM244" s="58"/>
      <c r="AAN244" s="58"/>
      <c r="AAO244" s="58"/>
      <c r="AAP244" s="58"/>
      <c r="AAQ244" s="58"/>
      <c r="AAR244" s="58"/>
      <c r="AAS244" s="58"/>
      <c r="AAT244" s="58"/>
      <c r="AAU244" s="58"/>
      <c r="AAV244" s="58"/>
      <c r="AAW244" s="58"/>
      <c r="AAX244" s="58"/>
      <c r="AAY244" s="58"/>
      <c r="AAZ244" s="58"/>
      <c r="ABA244" s="58"/>
      <c r="ABB244" s="58"/>
      <c r="ABC244" s="58"/>
      <c r="ABD244" s="58"/>
      <c r="ABE244" s="58"/>
      <c r="ABF244" s="58"/>
      <c r="ABG244" s="58"/>
      <c r="ABH244" s="58"/>
      <c r="ABI244" s="58"/>
      <c r="ABJ244" s="58"/>
      <c r="ABK244" s="58"/>
      <c r="ABL244" s="58"/>
      <c r="ABM244" s="58"/>
      <c r="ABN244" s="58"/>
      <c r="ABO244" s="58"/>
      <c r="ABP244" s="58"/>
      <c r="ABQ244" s="58"/>
      <c r="ABR244" s="58"/>
      <c r="ABS244" s="58"/>
      <c r="ABT244" s="58"/>
      <c r="ABU244" s="58"/>
      <c r="ABV244" s="58"/>
      <c r="ABW244" s="58"/>
      <c r="ABX244" s="58"/>
      <c r="ABY244" s="58"/>
      <c r="ABZ244" s="58"/>
      <c r="ACA244" s="58"/>
      <c r="ACB244" s="58"/>
      <c r="ACC244" s="58"/>
      <c r="ACD244" s="58"/>
      <c r="ACE244" s="58"/>
      <c r="ACF244" s="58"/>
      <c r="ACG244" s="58"/>
      <c r="ACH244" s="58"/>
      <c r="ACI244" s="58"/>
      <c r="ACJ244" s="58"/>
      <c r="ACK244" s="58"/>
      <c r="ACL244" s="58"/>
      <c r="ACM244" s="58"/>
      <c r="ACN244" s="58"/>
      <c r="ACO244" s="58"/>
      <c r="ACP244" s="58"/>
      <c r="ACQ244" s="58"/>
      <c r="ACR244" s="58"/>
      <c r="ACS244" s="58"/>
      <c r="ACT244" s="58"/>
      <c r="ACU244" s="58"/>
      <c r="ACV244" s="58"/>
      <c r="ACW244" s="58"/>
      <c r="ACX244" s="58"/>
      <c r="ACY244" s="58"/>
      <c r="ACZ244" s="58"/>
      <c r="ADA244" s="58"/>
      <c r="ADB244" s="58"/>
      <c r="ADC244" s="58"/>
      <c r="ADD244" s="58"/>
      <c r="ADE244" s="58"/>
      <c r="ADF244" s="58"/>
      <c r="ADG244" s="58"/>
      <c r="ADH244" s="58"/>
      <c r="ADI244" s="58"/>
      <c r="ADJ244" s="58"/>
      <c r="ADK244" s="58"/>
      <c r="ADL244" s="58"/>
      <c r="ADM244" s="58"/>
      <c r="ADN244" s="58"/>
      <c r="ADO244" s="58"/>
      <c r="ADP244" s="58"/>
      <c r="ADQ244" s="58"/>
      <c r="ADR244" s="58"/>
      <c r="ADS244" s="58"/>
      <c r="ADT244" s="58"/>
      <c r="ADU244" s="58"/>
      <c r="ADV244" s="58"/>
      <c r="ADW244" s="58"/>
      <c r="ADX244" s="58"/>
      <c r="ADY244" s="58"/>
      <c r="ADZ244" s="58"/>
      <c r="AEA244" s="58"/>
      <c r="AEB244" s="58"/>
      <c r="AEC244" s="58"/>
      <c r="AED244" s="58"/>
      <c r="AEE244" s="58"/>
      <c r="AEF244" s="58"/>
      <c r="AEG244" s="58"/>
      <c r="AEH244" s="58"/>
      <c r="AEI244" s="58"/>
      <c r="AEJ244" s="58"/>
      <c r="AEK244" s="58"/>
      <c r="AEL244" s="58"/>
      <c r="AEM244" s="58"/>
      <c r="AEN244" s="58"/>
      <c r="AEO244" s="58"/>
      <c r="AEP244" s="58"/>
      <c r="AEQ244" s="58"/>
      <c r="AER244" s="58"/>
      <c r="AES244" s="58"/>
      <c r="AET244" s="58"/>
      <c r="AEU244" s="58"/>
      <c r="AEV244" s="58"/>
      <c r="AEW244" s="58"/>
      <c r="AEX244" s="58"/>
      <c r="AEY244" s="58"/>
      <c r="AEZ244" s="58"/>
      <c r="AFA244" s="58"/>
      <c r="AFB244" s="58"/>
      <c r="AFC244" s="58"/>
      <c r="AFD244" s="58"/>
      <c r="AFE244" s="58"/>
      <c r="AFF244" s="58"/>
      <c r="AFG244" s="58"/>
      <c r="AFH244" s="58"/>
      <c r="AFI244" s="58"/>
      <c r="AFJ244" s="58"/>
      <c r="AFK244" s="58"/>
      <c r="AFL244" s="58"/>
      <c r="AFM244" s="58"/>
      <c r="AFN244" s="58"/>
      <c r="AFO244" s="58"/>
      <c r="AFP244" s="58"/>
      <c r="AFQ244" s="58"/>
      <c r="AFR244" s="58"/>
      <c r="AFS244" s="58"/>
      <c r="AFT244" s="58"/>
      <c r="AFU244" s="58"/>
      <c r="AFV244" s="58"/>
      <c r="AFW244" s="58"/>
      <c r="AFX244" s="58"/>
      <c r="AFY244" s="58"/>
      <c r="AFZ244" s="58"/>
      <c r="AGA244" s="58"/>
      <c r="AGB244" s="58"/>
      <c r="AGC244" s="58"/>
      <c r="AGD244" s="58"/>
      <c r="AGE244" s="58"/>
      <c r="AGF244" s="58"/>
      <c r="AGG244" s="58"/>
      <c r="AGH244" s="58"/>
      <c r="AGI244" s="58"/>
      <c r="AGJ244" s="58"/>
      <c r="AGK244" s="58"/>
      <c r="AGL244" s="58"/>
      <c r="AGM244" s="58"/>
      <c r="AGN244" s="58"/>
      <c r="AGO244" s="58"/>
      <c r="AGP244" s="58"/>
      <c r="AGQ244" s="58"/>
      <c r="AGR244" s="58"/>
      <c r="AGS244" s="58"/>
      <c r="AGT244" s="58"/>
      <c r="AGU244" s="58"/>
      <c r="AGV244" s="58"/>
      <c r="AGW244" s="58"/>
      <c r="AGX244" s="58"/>
      <c r="AGY244" s="58"/>
      <c r="AGZ244" s="58"/>
      <c r="AHA244" s="58"/>
      <c r="AHB244" s="58"/>
      <c r="AHC244" s="58"/>
      <c r="AHD244" s="58"/>
      <c r="AHE244" s="58"/>
      <c r="AHF244" s="58"/>
      <c r="AHG244" s="58"/>
      <c r="AHH244" s="58"/>
      <c r="AHI244" s="58"/>
      <c r="AHJ244" s="58"/>
      <c r="AHK244" s="58"/>
      <c r="AHL244" s="58"/>
      <c r="AHM244" s="58"/>
      <c r="AHN244" s="58"/>
      <c r="AHO244" s="58"/>
      <c r="AHP244" s="58"/>
      <c r="AHQ244" s="58"/>
      <c r="AHR244" s="58"/>
      <c r="AHS244" s="58"/>
      <c r="AHT244" s="58"/>
      <c r="AHU244" s="58"/>
      <c r="AHV244" s="58"/>
      <c r="AHW244" s="58"/>
      <c r="AHX244" s="58"/>
      <c r="AHY244" s="58"/>
      <c r="AHZ244" s="58"/>
      <c r="AIA244" s="58"/>
      <c r="AIB244" s="58"/>
      <c r="AIC244" s="58"/>
      <c r="AID244" s="58"/>
      <c r="AIE244" s="58"/>
      <c r="AIF244" s="58"/>
      <c r="AIG244" s="58"/>
      <c r="AIH244" s="58"/>
      <c r="AII244" s="58"/>
      <c r="AIJ244" s="58"/>
      <c r="AIK244" s="58"/>
      <c r="AIL244" s="58"/>
      <c r="AIM244" s="58"/>
      <c r="AIN244" s="58"/>
      <c r="AIO244" s="58"/>
      <c r="AIP244" s="58"/>
      <c r="AIQ244" s="58"/>
      <c r="AIR244" s="58"/>
      <c r="AIS244" s="58"/>
      <c r="AIT244" s="58"/>
      <c r="AIU244" s="58"/>
      <c r="AIV244" s="58"/>
      <c r="AIW244" s="58"/>
      <c r="AIX244" s="58"/>
      <c r="AIY244" s="58"/>
      <c r="AIZ244" s="58"/>
      <c r="AJA244" s="58"/>
      <c r="AJB244" s="58"/>
      <c r="AJC244" s="58"/>
      <c r="AJD244" s="58"/>
      <c r="AJE244" s="58"/>
      <c r="AJF244" s="58"/>
      <c r="AJG244" s="58"/>
      <c r="AJH244" s="58"/>
      <c r="AJI244" s="58"/>
      <c r="AJJ244" s="58"/>
      <c r="AJK244" s="58"/>
      <c r="AJL244" s="58"/>
      <c r="AJM244" s="58"/>
      <c r="AJN244" s="58"/>
      <c r="AJO244" s="58"/>
      <c r="AJP244" s="58"/>
      <c r="AJQ244" s="58"/>
      <c r="AJR244" s="58"/>
      <c r="AJS244" s="58"/>
      <c r="AJT244" s="58"/>
      <c r="AJU244" s="58"/>
      <c r="AJV244" s="58"/>
      <c r="AJW244" s="58"/>
      <c r="AJX244" s="58"/>
      <c r="AJY244" s="58"/>
      <c r="AJZ244" s="58"/>
      <c r="AKA244" s="58"/>
      <c r="AKB244" s="58"/>
      <c r="AKC244" s="58"/>
      <c r="AKD244" s="58"/>
      <c r="AKE244" s="58"/>
      <c r="AKF244" s="58"/>
      <c r="AKG244" s="58"/>
      <c r="AKH244" s="58"/>
      <c r="AKI244" s="58"/>
      <c r="AKJ244" s="58"/>
      <c r="AKK244" s="58"/>
      <c r="AKL244" s="58"/>
      <c r="AKM244" s="58"/>
      <c r="AKN244" s="58"/>
      <c r="AKO244" s="58"/>
      <c r="AKP244" s="58"/>
      <c r="AKQ244" s="58"/>
      <c r="AKR244" s="58"/>
      <c r="AKS244" s="58"/>
      <c r="AKT244" s="58"/>
      <c r="AKU244" s="58"/>
      <c r="AKV244" s="58"/>
      <c r="AKW244" s="58"/>
      <c r="AKX244" s="58"/>
      <c r="AKY244" s="58"/>
      <c r="AKZ244" s="58"/>
      <c r="ALA244" s="58"/>
      <c r="ALB244" s="58"/>
      <c r="ALC244" s="58"/>
      <c r="ALD244" s="58"/>
      <c r="ALE244" s="58"/>
      <c r="ALF244" s="58"/>
      <c r="ALG244" s="58"/>
      <c r="ALH244" s="58"/>
      <c r="ALI244" s="58"/>
      <c r="ALJ244" s="58"/>
      <c r="ALK244" s="58"/>
      <c r="ALL244" s="58"/>
      <c r="ALM244" s="58"/>
      <c r="ALN244" s="58"/>
      <c r="ALO244" s="58"/>
      <c r="ALP244" s="58"/>
      <c r="ALQ244" s="58"/>
      <c r="ALR244" s="58"/>
      <c r="ALS244" s="58"/>
      <c r="ALT244" s="58"/>
      <c r="ALU244" s="58"/>
      <c r="ALV244" s="58"/>
      <c r="ALW244" s="58"/>
      <c r="ALX244" s="58"/>
      <c r="ALY244" s="58"/>
      <c r="ALZ244" s="58"/>
      <c r="AMA244" s="58"/>
      <c r="AMB244" s="58"/>
      <c r="AMC244" s="58"/>
      <c r="AMD244" s="58"/>
      <c r="AME244" s="58"/>
      <c r="AMF244" s="58"/>
      <c r="AMG244" s="58"/>
      <c r="AMH244" s="58"/>
      <c r="AMI244" s="58"/>
      <c r="AMJ244" s="58"/>
      <c r="AMK244" s="58"/>
      <c r="AML244" s="58"/>
      <c r="AMM244" s="58"/>
      <c r="AMN244" s="58"/>
      <c r="AMO244" s="58"/>
      <c r="AMP244" s="58"/>
      <c r="AMQ244" s="58"/>
      <c r="AMR244" s="58"/>
      <c r="AMS244" s="58"/>
      <c r="AMT244" s="58"/>
      <c r="AMU244" s="58"/>
      <c r="AMV244" s="58"/>
      <c r="AMW244" s="58"/>
      <c r="AMX244" s="58"/>
      <c r="AMY244" s="58"/>
      <c r="AMZ244" s="58"/>
      <c r="ANA244" s="58"/>
      <c r="ANB244" s="58"/>
      <c r="ANC244" s="58"/>
      <c r="AND244" s="58"/>
      <c r="ANE244" s="58"/>
      <c r="ANF244" s="58"/>
      <c r="ANG244" s="58"/>
      <c r="ANH244" s="58"/>
      <c r="ANI244" s="58"/>
      <c r="ANJ244" s="58"/>
      <c r="ANK244" s="58"/>
      <c r="ANL244" s="58"/>
      <c r="ANM244" s="58"/>
      <c r="ANN244" s="58"/>
      <c r="ANO244" s="58"/>
      <c r="ANP244" s="58"/>
      <c r="ANQ244" s="58"/>
      <c r="ANR244" s="58"/>
      <c r="ANS244" s="58"/>
      <c r="ANT244" s="58"/>
      <c r="ANU244" s="58"/>
      <c r="ANV244" s="58"/>
      <c r="ANW244" s="58"/>
      <c r="ANX244" s="58"/>
      <c r="ANY244" s="58"/>
      <c r="ANZ244" s="58"/>
      <c r="AOA244" s="58"/>
      <c r="AOB244" s="58"/>
      <c r="AOC244" s="58"/>
      <c r="AOD244" s="58"/>
      <c r="AOE244" s="58"/>
      <c r="AOF244" s="58"/>
      <c r="AOG244" s="58"/>
      <c r="AOH244" s="58"/>
      <c r="AOI244" s="58"/>
      <c r="AOJ244" s="58"/>
      <c r="AOK244" s="58"/>
      <c r="AOL244" s="58"/>
      <c r="AOM244" s="58"/>
      <c r="AON244" s="58"/>
      <c r="AOO244" s="58"/>
      <c r="AOP244" s="58"/>
      <c r="AOQ244" s="58"/>
      <c r="AOR244" s="58"/>
      <c r="AOS244" s="58"/>
      <c r="AOT244" s="58"/>
      <c r="AOU244" s="58"/>
      <c r="AOV244" s="58"/>
      <c r="AOW244" s="58"/>
      <c r="AOX244" s="58"/>
      <c r="AOY244" s="58"/>
      <c r="AOZ244" s="58"/>
      <c r="APA244" s="58"/>
      <c r="APB244" s="58"/>
      <c r="APC244" s="58"/>
      <c r="APD244" s="58"/>
      <c r="APE244" s="58"/>
      <c r="APF244" s="58"/>
      <c r="APG244" s="58"/>
      <c r="APH244" s="58"/>
      <c r="API244" s="58"/>
      <c r="APJ244" s="58"/>
      <c r="APK244" s="58"/>
      <c r="APL244" s="58"/>
      <c r="APM244" s="58"/>
      <c r="APN244" s="58"/>
      <c r="APO244" s="58"/>
      <c r="APP244" s="58"/>
      <c r="APQ244" s="58"/>
      <c r="APR244" s="58"/>
      <c r="APS244" s="58"/>
      <c r="APT244" s="58"/>
      <c r="APU244" s="58"/>
      <c r="APV244" s="58"/>
      <c r="APW244" s="58"/>
      <c r="APX244" s="58"/>
      <c r="APY244" s="58"/>
      <c r="APZ244" s="58"/>
      <c r="AQA244" s="58"/>
      <c r="AQB244" s="58"/>
      <c r="AQC244" s="58"/>
      <c r="AQD244" s="58"/>
      <c r="AQE244" s="58"/>
      <c r="AQF244" s="58"/>
      <c r="AQG244" s="58"/>
      <c r="AQH244" s="58"/>
      <c r="AQI244" s="58"/>
      <c r="AQJ244" s="58"/>
      <c r="AQK244" s="58"/>
      <c r="AQL244" s="58"/>
      <c r="AQM244" s="58"/>
      <c r="AQN244" s="58"/>
      <c r="AQO244" s="58"/>
      <c r="AQP244" s="58"/>
      <c r="AQQ244" s="58"/>
      <c r="AQR244" s="58"/>
      <c r="AQS244" s="58"/>
      <c r="AQT244" s="58"/>
      <c r="AQU244" s="58"/>
      <c r="AQV244" s="58"/>
      <c r="AQW244" s="58"/>
      <c r="AQX244" s="58"/>
      <c r="AQY244" s="58"/>
      <c r="AQZ244" s="58"/>
      <c r="ARA244" s="58"/>
      <c r="ARB244" s="58"/>
      <c r="ARC244" s="58"/>
      <c r="ARD244" s="58"/>
      <c r="ARE244" s="58"/>
      <c r="ARF244" s="58"/>
      <c r="ARG244" s="58"/>
      <c r="ARH244" s="58"/>
      <c r="ARI244" s="58"/>
      <c r="ARJ244" s="58"/>
      <c r="ARK244" s="58"/>
      <c r="ARL244" s="58"/>
      <c r="ARM244" s="58"/>
      <c r="ARN244" s="58"/>
      <c r="ARO244" s="58"/>
      <c r="ARP244" s="58"/>
      <c r="ARQ244" s="58"/>
      <c r="ARR244" s="58"/>
      <c r="ARS244" s="58"/>
      <c r="ART244" s="58"/>
      <c r="ARU244" s="58"/>
      <c r="ARV244" s="58"/>
      <c r="ARW244" s="58"/>
      <c r="ARX244" s="58"/>
      <c r="ARY244" s="58"/>
      <c r="ARZ244" s="58"/>
      <c r="ASA244" s="58"/>
      <c r="ASB244" s="58"/>
      <c r="ASC244" s="58"/>
      <c r="ASD244" s="58"/>
      <c r="ASE244" s="58"/>
      <c r="ASF244" s="58"/>
      <c r="ASG244" s="58"/>
      <c r="ASH244" s="58"/>
      <c r="ASI244" s="58"/>
      <c r="ASJ244" s="58"/>
      <c r="ASK244" s="58"/>
      <c r="ASL244" s="58"/>
      <c r="ASM244" s="58"/>
      <c r="ASN244" s="58"/>
      <c r="ASO244" s="58"/>
      <c r="ASP244" s="58"/>
      <c r="ASQ244" s="58"/>
      <c r="ASR244" s="58"/>
      <c r="ASS244" s="58"/>
      <c r="AST244" s="58"/>
      <c r="ASU244" s="58"/>
      <c r="ASV244" s="58"/>
      <c r="ASW244" s="58"/>
      <c r="ASX244" s="58"/>
      <c r="ASY244" s="58"/>
      <c r="ASZ244" s="58"/>
      <c r="ATA244" s="58"/>
      <c r="ATB244" s="58"/>
      <c r="ATC244" s="58"/>
      <c r="ATD244" s="58"/>
      <c r="ATE244" s="58"/>
      <c r="ATF244" s="58"/>
      <c r="ATG244" s="58"/>
      <c r="ATH244" s="58"/>
      <c r="ATI244" s="58"/>
      <c r="ATJ244" s="58"/>
      <c r="ATK244" s="58"/>
      <c r="ATL244" s="58"/>
      <c r="ATM244" s="58"/>
      <c r="ATN244" s="58"/>
      <c r="ATO244" s="58"/>
      <c r="ATP244" s="58"/>
      <c r="ATQ244" s="58"/>
      <c r="ATR244" s="58"/>
      <c r="ATS244" s="58"/>
      <c r="ATT244" s="58"/>
      <c r="ATU244" s="58"/>
      <c r="ATV244" s="58"/>
      <c r="ATW244" s="58"/>
      <c r="ATX244" s="58"/>
      <c r="ATY244" s="58"/>
      <c r="ATZ244" s="58"/>
      <c r="AUA244" s="58"/>
      <c r="AUB244" s="58"/>
      <c r="AUC244" s="58"/>
      <c r="AUD244" s="58"/>
      <c r="AUE244" s="58"/>
      <c r="AUF244" s="58"/>
      <c r="AUG244" s="58"/>
      <c r="AUH244" s="58"/>
      <c r="AUI244" s="58"/>
      <c r="AUJ244" s="58"/>
      <c r="AUK244" s="58"/>
      <c r="AUL244" s="58"/>
      <c r="AUM244" s="58"/>
      <c r="AUN244" s="58"/>
      <c r="AUO244" s="58"/>
      <c r="AUP244" s="58"/>
      <c r="AUQ244" s="58"/>
      <c r="AUR244" s="58"/>
      <c r="AUS244" s="58"/>
      <c r="AUT244" s="58"/>
      <c r="AUU244" s="58"/>
      <c r="AUV244" s="58"/>
      <c r="AUW244" s="58"/>
      <c r="AUX244" s="58"/>
      <c r="AUY244" s="58"/>
      <c r="AUZ244" s="58"/>
      <c r="AVA244" s="58"/>
      <c r="AVB244" s="58"/>
      <c r="AVC244" s="58"/>
      <c r="AVD244" s="58"/>
      <c r="AVE244" s="58"/>
      <c r="AVF244" s="58"/>
      <c r="AVG244" s="58"/>
      <c r="AVH244" s="58"/>
      <c r="AVI244" s="58"/>
      <c r="AVJ244" s="58"/>
      <c r="AVK244" s="58"/>
      <c r="AVL244" s="58"/>
      <c r="AVM244" s="58"/>
      <c r="AVN244" s="58"/>
      <c r="AVO244" s="58"/>
      <c r="AVP244" s="58"/>
      <c r="AVQ244" s="58"/>
      <c r="AVR244" s="58"/>
      <c r="AVS244" s="58"/>
      <c r="AVT244" s="58"/>
      <c r="AVU244" s="58"/>
      <c r="AVV244" s="58"/>
      <c r="AVW244" s="58"/>
      <c r="AVX244" s="58"/>
      <c r="AVY244" s="58"/>
      <c r="AVZ244" s="58"/>
      <c r="AWA244" s="58"/>
      <c r="AWB244" s="58"/>
      <c r="AWC244" s="58"/>
      <c r="AWD244" s="58"/>
      <c r="AWE244" s="58"/>
      <c r="AWF244" s="58"/>
      <c r="AWG244" s="58"/>
      <c r="AWH244" s="58"/>
      <c r="AWI244" s="58"/>
      <c r="AWJ244" s="58"/>
      <c r="AWK244" s="58"/>
      <c r="AWL244" s="58"/>
      <c r="AWM244" s="58"/>
      <c r="AWN244" s="58"/>
      <c r="AWO244" s="58"/>
      <c r="AWP244" s="58"/>
      <c r="AWQ244" s="58"/>
      <c r="AWR244" s="58"/>
      <c r="AWS244" s="58"/>
      <c r="AWT244" s="58"/>
      <c r="AWU244" s="58"/>
      <c r="AWV244" s="58"/>
      <c r="AWW244" s="58"/>
      <c r="AWX244" s="58"/>
      <c r="AWY244" s="58"/>
      <c r="AWZ244" s="58"/>
      <c r="AXA244" s="58"/>
      <c r="AXB244" s="58"/>
      <c r="AXC244" s="58"/>
      <c r="AXD244" s="58"/>
      <c r="AXE244" s="58"/>
      <c r="AXF244" s="58"/>
      <c r="AXG244" s="58"/>
      <c r="AXH244" s="58"/>
      <c r="AXI244" s="58"/>
      <c r="AXJ244" s="58"/>
      <c r="AXK244" s="58"/>
      <c r="AXL244" s="58"/>
      <c r="AXM244" s="58"/>
      <c r="AXN244" s="58"/>
      <c r="AXO244" s="58"/>
      <c r="AXP244" s="58"/>
      <c r="AXQ244" s="58"/>
      <c r="AXR244" s="58"/>
      <c r="AXS244" s="58"/>
      <c r="AXT244" s="58"/>
      <c r="AXU244" s="58"/>
      <c r="AXV244" s="58"/>
      <c r="AXW244" s="58"/>
      <c r="AXX244" s="58"/>
      <c r="AXY244" s="58"/>
      <c r="AXZ244" s="58"/>
      <c r="AYA244" s="58"/>
      <c r="AYB244" s="58"/>
      <c r="AYC244" s="58"/>
      <c r="AYD244" s="58"/>
      <c r="AYE244" s="58"/>
      <c r="AYF244" s="58"/>
      <c r="AYG244" s="58"/>
      <c r="AYH244" s="58"/>
      <c r="AYI244" s="58"/>
      <c r="AYJ244" s="58"/>
      <c r="AYK244" s="58"/>
      <c r="AYL244" s="58"/>
      <c r="AYM244" s="58"/>
      <c r="AYN244" s="58"/>
      <c r="AYO244" s="58"/>
      <c r="AYP244" s="58"/>
      <c r="AYQ244" s="58"/>
      <c r="AYR244" s="58"/>
      <c r="AYS244" s="58"/>
      <c r="AYT244" s="58"/>
      <c r="AYU244" s="58"/>
      <c r="AYV244" s="58"/>
      <c r="AYW244" s="58"/>
      <c r="AYX244" s="58"/>
      <c r="AYY244" s="58"/>
      <c r="AYZ244" s="58"/>
      <c r="AZA244" s="58"/>
      <c r="AZB244" s="58"/>
      <c r="AZC244" s="58"/>
      <c r="AZD244" s="58"/>
      <c r="AZE244" s="58"/>
      <c r="AZF244" s="58"/>
      <c r="AZG244" s="58"/>
      <c r="AZH244" s="58"/>
      <c r="AZI244" s="58"/>
      <c r="AZJ244" s="58"/>
      <c r="AZK244" s="58"/>
      <c r="AZL244" s="58"/>
      <c r="AZM244" s="58"/>
      <c r="AZN244" s="58"/>
      <c r="AZO244" s="58"/>
      <c r="AZP244" s="58"/>
      <c r="AZQ244" s="58"/>
      <c r="AZR244" s="58"/>
      <c r="AZS244" s="58"/>
      <c r="AZT244" s="58"/>
      <c r="AZU244" s="58"/>
      <c r="AZV244" s="58"/>
      <c r="AZW244" s="58"/>
      <c r="AZX244" s="58"/>
      <c r="AZY244" s="58"/>
      <c r="AZZ244" s="58"/>
      <c r="BAA244" s="58"/>
      <c r="BAB244" s="58"/>
      <c r="BAC244" s="58"/>
      <c r="BAD244" s="58"/>
      <c r="BAE244" s="58"/>
      <c r="BAF244" s="58"/>
      <c r="BAG244" s="58"/>
      <c r="BAH244" s="58"/>
      <c r="BAI244" s="58"/>
      <c r="BAJ244" s="58"/>
      <c r="BAK244" s="58"/>
      <c r="BAL244" s="58"/>
      <c r="BAM244" s="58"/>
      <c r="BAN244" s="58"/>
      <c r="BAO244" s="58"/>
      <c r="BAP244" s="58"/>
      <c r="BAQ244" s="58"/>
      <c r="BAR244" s="58"/>
      <c r="BAS244" s="58"/>
      <c r="BAT244" s="58"/>
      <c r="BAU244" s="58"/>
      <c r="BAV244" s="58"/>
      <c r="BAW244" s="58"/>
      <c r="BAX244" s="58"/>
      <c r="BAY244" s="58"/>
      <c r="BAZ244" s="58"/>
      <c r="BBA244" s="58"/>
      <c r="BBB244" s="58"/>
      <c r="BBC244" s="58"/>
      <c r="BBD244" s="58"/>
      <c r="BBE244" s="58"/>
      <c r="BBF244" s="58"/>
      <c r="BBG244" s="58"/>
      <c r="BBH244" s="58"/>
      <c r="BBI244" s="58"/>
      <c r="BBJ244" s="58"/>
      <c r="BBK244" s="58"/>
      <c r="BBL244" s="58"/>
      <c r="BBM244" s="58"/>
      <c r="BBN244" s="58"/>
      <c r="BBO244" s="58"/>
      <c r="BBP244" s="58"/>
      <c r="BBQ244" s="58"/>
      <c r="BBR244" s="58"/>
      <c r="BBS244" s="58"/>
      <c r="BBT244" s="58"/>
      <c r="BBU244" s="58"/>
      <c r="BBV244" s="58"/>
      <c r="BBW244" s="58"/>
      <c r="BBX244" s="58"/>
      <c r="BBY244" s="58"/>
      <c r="BBZ244" s="58"/>
      <c r="BCA244" s="58"/>
      <c r="BCB244" s="58"/>
      <c r="BCC244" s="58"/>
      <c r="BCD244" s="58"/>
      <c r="BCE244" s="58"/>
      <c r="BCF244" s="58"/>
      <c r="BCG244" s="58"/>
      <c r="BCH244" s="58"/>
      <c r="BCI244" s="58"/>
      <c r="BCJ244" s="58"/>
      <c r="BCK244" s="58"/>
      <c r="BCL244" s="58"/>
      <c r="BCM244" s="58"/>
      <c r="BCN244" s="58"/>
      <c r="BCO244" s="58"/>
      <c r="BCP244" s="58"/>
      <c r="BCQ244" s="58"/>
      <c r="BCR244" s="58"/>
      <c r="BCS244" s="58"/>
      <c r="BCT244" s="58"/>
      <c r="BCU244" s="58"/>
      <c r="BCV244" s="58"/>
      <c r="BCW244" s="58"/>
      <c r="BCX244" s="58"/>
      <c r="BCY244" s="58"/>
      <c r="BCZ244" s="58"/>
      <c r="BDA244" s="58"/>
      <c r="BDB244" s="58"/>
      <c r="BDC244" s="58"/>
      <c r="BDD244" s="58"/>
      <c r="BDE244" s="58"/>
      <c r="BDF244" s="58"/>
      <c r="BDG244" s="58"/>
      <c r="BDH244" s="58"/>
      <c r="BDI244" s="58"/>
      <c r="BDJ244" s="58"/>
      <c r="BDK244" s="58"/>
      <c r="BDL244" s="58"/>
      <c r="BDM244" s="58"/>
      <c r="BDN244" s="58"/>
      <c r="BDO244" s="58"/>
      <c r="BDP244" s="58"/>
      <c r="BDQ244" s="58"/>
      <c r="BDR244" s="58"/>
      <c r="BDS244" s="58"/>
      <c r="BDT244" s="58"/>
      <c r="BDU244" s="58"/>
      <c r="BDV244" s="58"/>
      <c r="BDW244" s="58"/>
      <c r="BDX244" s="58"/>
      <c r="BDY244" s="58"/>
      <c r="BDZ244" s="58"/>
      <c r="BEA244" s="58"/>
      <c r="BEB244" s="58"/>
      <c r="BEC244" s="58"/>
      <c r="BED244" s="58"/>
      <c r="BEE244" s="58"/>
      <c r="BEF244" s="58"/>
      <c r="BEG244" s="58"/>
      <c r="BEH244" s="58"/>
      <c r="BEI244" s="58"/>
      <c r="BEJ244" s="58"/>
      <c r="BEK244" s="58"/>
      <c r="BEL244" s="58"/>
      <c r="BEM244" s="58"/>
      <c r="BEN244" s="58"/>
      <c r="BEO244" s="58"/>
      <c r="BEP244" s="58"/>
      <c r="BEQ244" s="58"/>
      <c r="BER244" s="58"/>
      <c r="BES244" s="58"/>
      <c r="BET244" s="58"/>
      <c r="BEU244" s="58"/>
      <c r="BEV244" s="58"/>
      <c r="BEW244" s="58"/>
      <c r="BEX244" s="58"/>
      <c r="BEY244" s="58"/>
      <c r="BEZ244" s="58"/>
      <c r="BFA244" s="58"/>
      <c r="BFB244" s="58"/>
      <c r="BFC244" s="58"/>
      <c r="BFD244" s="58"/>
      <c r="BFE244" s="58"/>
      <c r="BFF244" s="58"/>
      <c r="BFG244" s="58"/>
      <c r="BFH244" s="58"/>
    </row>
    <row r="245" spans="1:1516" s="56" customFormat="1" ht="13.5">
      <c r="A245" s="109"/>
      <c r="B245" s="109"/>
      <c r="C245" s="109"/>
      <c r="D245" s="116"/>
      <c r="E245" s="145"/>
      <c r="F245" s="118"/>
      <c r="G245" s="118"/>
      <c r="H245" s="145"/>
      <c r="I245" s="118"/>
      <c r="J245" s="115"/>
      <c r="K245" s="145"/>
      <c r="L245" s="115"/>
      <c r="M245" s="115"/>
      <c r="N245" s="145"/>
      <c r="O245" s="115"/>
      <c r="P245" s="110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DT245" s="58"/>
      <c r="DU245" s="58"/>
      <c r="DV245" s="58"/>
      <c r="DW245" s="58"/>
      <c r="DX245" s="58"/>
      <c r="DY245" s="58"/>
      <c r="DZ245" s="58"/>
      <c r="EA245" s="58"/>
      <c r="EB245" s="58"/>
      <c r="EC245" s="58"/>
      <c r="ED245" s="58"/>
      <c r="EE245" s="58"/>
      <c r="EF245" s="58"/>
      <c r="EG245" s="58"/>
      <c r="EH245" s="58"/>
      <c r="EI245" s="58"/>
      <c r="EJ245" s="58"/>
      <c r="EK245" s="58"/>
      <c r="EL245" s="58"/>
      <c r="EM245" s="58"/>
      <c r="EN245" s="58"/>
      <c r="EO245" s="58"/>
      <c r="EP245" s="58"/>
      <c r="EQ245" s="58"/>
      <c r="ER245" s="58"/>
      <c r="ES245" s="58"/>
      <c r="ET245" s="58"/>
      <c r="EU245" s="58"/>
      <c r="EV245" s="58"/>
      <c r="EW245" s="58"/>
      <c r="EX245" s="58"/>
      <c r="EY245" s="58"/>
      <c r="EZ245" s="58"/>
      <c r="FA245" s="58"/>
      <c r="FB245" s="58"/>
      <c r="FC245" s="58"/>
      <c r="FD245" s="58"/>
      <c r="FE245" s="58"/>
      <c r="FF245" s="58"/>
      <c r="FG245" s="58"/>
      <c r="FH245" s="58"/>
      <c r="FI245" s="58"/>
      <c r="FJ245" s="58"/>
      <c r="FK245" s="58"/>
      <c r="FL245" s="58"/>
      <c r="FM245" s="58"/>
      <c r="FN245" s="58"/>
      <c r="FO245" s="58"/>
      <c r="FP245" s="58"/>
      <c r="FQ245" s="58"/>
      <c r="FR245" s="58"/>
      <c r="FS245" s="58"/>
      <c r="FT245" s="58"/>
      <c r="FU245" s="58"/>
      <c r="FV245" s="58"/>
      <c r="FW245" s="58"/>
      <c r="FX245" s="58"/>
      <c r="FY245" s="58"/>
      <c r="FZ245" s="58"/>
      <c r="GA245" s="58"/>
      <c r="GB245" s="58"/>
      <c r="GC245" s="58"/>
      <c r="GD245" s="58"/>
      <c r="GE245" s="58"/>
      <c r="GF245" s="58"/>
      <c r="GG245" s="58"/>
      <c r="GH245" s="58"/>
      <c r="GI245" s="58"/>
      <c r="GJ245" s="58"/>
      <c r="GK245" s="58"/>
      <c r="GL245" s="58"/>
      <c r="GM245" s="58"/>
      <c r="GN245" s="58"/>
      <c r="GO245" s="58"/>
      <c r="GP245" s="58"/>
      <c r="GQ245" s="58"/>
      <c r="GR245" s="58"/>
      <c r="GS245" s="58"/>
      <c r="GT245" s="58"/>
      <c r="GU245" s="58"/>
      <c r="GV245" s="58"/>
      <c r="GW245" s="58"/>
      <c r="GX245" s="58"/>
      <c r="GY245" s="58"/>
      <c r="GZ245" s="58"/>
      <c r="HA245" s="58"/>
      <c r="HB245" s="58"/>
      <c r="HC245" s="58"/>
      <c r="HD245" s="58"/>
      <c r="HE245" s="58"/>
      <c r="HF245" s="58"/>
      <c r="HG245" s="58"/>
      <c r="HH245" s="58"/>
      <c r="HI245" s="58"/>
      <c r="HJ245" s="58"/>
      <c r="HK245" s="58"/>
      <c r="HL245" s="58"/>
      <c r="HM245" s="58"/>
      <c r="HN245" s="58"/>
      <c r="HO245" s="58"/>
      <c r="HP245" s="58"/>
      <c r="HQ245" s="58"/>
      <c r="HR245" s="58"/>
      <c r="HS245" s="58"/>
      <c r="HT245" s="58"/>
      <c r="HU245" s="58"/>
      <c r="HV245" s="58"/>
      <c r="HW245" s="58"/>
      <c r="HX245" s="58"/>
      <c r="HY245" s="58"/>
      <c r="HZ245" s="58"/>
      <c r="IA245" s="58"/>
      <c r="IB245" s="58"/>
      <c r="IC245" s="58"/>
      <c r="ID245" s="58"/>
      <c r="IE245" s="58"/>
      <c r="IF245" s="58"/>
      <c r="IG245" s="58"/>
      <c r="IH245" s="58"/>
      <c r="II245" s="58"/>
      <c r="IJ245" s="58"/>
      <c r="IK245" s="58"/>
      <c r="IL245" s="58"/>
      <c r="IM245" s="58"/>
      <c r="IN245" s="58"/>
      <c r="IO245" s="58"/>
      <c r="IP245" s="58"/>
      <c r="IQ245" s="58"/>
      <c r="IR245" s="58"/>
      <c r="IS245" s="58"/>
      <c r="IT245" s="58"/>
      <c r="IU245" s="58"/>
      <c r="IV245" s="58"/>
      <c r="IW245" s="58"/>
      <c r="IX245" s="58"/>
      <c r="IY245" s="58"/>
      <c r="IZ245" s="58"/>
      <c r="JA245" s="58"/>
      <c r="JB245" s="58"/>
      <c r="JC245" s="58"/>
      <c r="JD245" s="58"/>
      <c r="JE245" s="58"/>
      <c r="JF245" s="58"/>
      <c r="JG245" s="58"/>
      <c r="JH245" s="58"/>
      <c r="JI245" s="58"/>
      <c r="JJ245" s="58"/>
      <c r="JK245" s="58"/>
      <c r="JL245" s="58"/>
      <c r="JM245" s="58"/>
      <c r="JN245" s="58"/>
      <c r="JO245" s="58"/>
      <c r="JP245" s="58"/>
      <c r="JQ245" s="58"/>
      <c r="JR245" s="58"/>
      <c r="JS245" s="58"/>
      <c r="JT245" s="58"/>
      <c r="JU245" s="58"/>
      <c r="JV245" s="58"/>
      <c r="JW245" s="58"/>
      <c r="JX245" s="58"/>
      <c r="JY245" s="58"/>
      <c r="JZ245" s="58"/>
      <c r="KA245" s="58"/>
      <c r="KB245" s="58"/>
      <c r="KC245" s="58"/>
      <c r="KD245" s="58"/>
      <c r="KE245" s="58"/>
      <c r="KF245" s="58"/>
      <c r="KG245" s="58"/>
      <c r="KH245" s="58"/>
      <c r="KI245" s="58"/>
      <c r="KJ245" s="58"/>
      <c r="KK245" s="58"/>
      <c r="KL245" s="58"/>
      <c r="KM245" s="58"/>
      <c r="KN245" s="58"/>
      <c r="KO245" s="58"/>
      <c r="KP245" s="58"/>
      <c r="KQ245" s="58"/>
      <c r="KR245" s="58"/>
      <c r="KS245" s="58"/>
      <c r="KT245" s="58"/>
      <c r="KU245" s="58"/>
      <c r="KV245" s="58"/>
      <c r="KW245" s="58"/>
      <c r="KX245" s="58"/>
      <c r="KY245" s="58"/>
      <c r="KZ245" s="58"/>
      <c r="LA245" s="58"/>
      <c r="LB245" s="58"/>
      <c r="LC245" s="58"/>
      <c r="LD245" s="58"/>
      <c r="LE245" s="58"/>
      <c r="LF245" s="58"/>
      <c r="LG245" s="58"/>
      <c r="LH245" s="58"/>
      <c r="LI245" s="58"/>
      <c r="LJ245" s="58"/>
      <c r="LK245" s="58"/>
      <c r="LL245" s="58"/>
      <c r="LM245" s="58"/>
      <c r="LN245" s="58"/>
      <c r="LO245" s="58"/>
      <c r="LP245" s="58"/>
      <c r="LQ245" s="58"/>
      <c r="LR245" s="58"/>
      <c r="LS245" s="58"/>
      <c r="LT245" s="58"/>
      <c r="LU245" s="58"/>
      <c r="LV245" s="58"/>
      <c r="LW245" s="58"/>
      <c r="LX245" s="58"/>
      <c r="LY245" s="58"/>
      <c r="LZ245" s="58"/>
      <c r="MA245" s="58"/>
      <c r="MB245" s="58"/>
      <c r="MC245" s="58"/>
      <c r="MD245" s="58"/>
      <c r="ME245" s="58"/>
      <c r="MF245" s="58"/>
      <c r="MG245" s="58"/>
      <c r="MH245" s="58"/>
      <c r="MI245" s="58"/>
      <c r="MJ245" s="58"/>
      <c r="MK245" s="58"/>
      <c r="ML245" s="58"/>
      <c r="MM245" s="58"/>
      <c r="MN245" s="58"/>
      <c r="MO245" s="58"/>
      <c r="MP245" s="58"/>
      <c r="MQ245" s="58"/>
      <c r="MR245" s="58"/>
      <c r="MS245" s="58"/>
      <c r="MT245" s="58"/>
      <c r="MU245" s="58"/>
      <c r="MV245" s="58"/>
      <c r="MW245" s="58"/>
      <c r="MX245" s="58"/>
      <c r="MY245" s="58"/>
      <c r="MZ245" s="58"/>
      <c r="NA245" s="58"/>
      <c r="NB245" s="58"/>
      <c r="NC245" s="58"/>
      <c r="ND245" s="58"/>
      <c r="NE245" s="58"/>
      <c r="NF245" s="58"/>
      <c r="NG245" s="58"/>
      <c r="NH245" s="58"/>
      <c r="NI245" s="58"/>
      <c r="NJ245" s="58"/>
      <c r="NK245" s="58"/>
      <c r="NL245" s="58"/>
      <c r="NM245" s="58"/>
      <c r="NN245" s="58"/>
      <c r="NO245" s="58"/>
      <c r="NP245" s="58"/>
      <c r="NQ245" s="58"/>
      <c r="NR245" s="58"/>
      <c r="NS245" s="58"/>
      <c r="NT245" s="58"/>
      <c r="NU245" s="58"/>
      <c r="NV245" s="58"/>
      <c r="NW245" s="58"/>
      <c r="NX245" s="58"/>
      <c r="NY245" s="58"/>
      <c r="NZ245" s="58"/>
      <c r="OA245" s="58"/>
      <c r="OB245" s="58"/>
      <c r="OC245" s="58"/>
      <c r="OD245" s="58"/>
      <c r="OE245" s="58"/>
      <c r="OF245" s="58"/>
      <c r="OG245" s="58"/>
      <c r="OH245" s="58"/>
      <c r="OI245" s="58"/>
      <c r="OJ245" s="58"/>
      <c r="OK245" s="58"/>
      <c r="OL245" s="58"/>
      <c r="OM245" s="58"/>
      <c r="ON245" s="58"/>
      <c r="OO245" s="58"/>
      <c r="OP245" s="58"/>
      <c r="OQ245" s="58"/>
      <c r="OR245" s="58"/>
      <c r="OS245" s="58"/>
      <c r="OT245" s="58"/>
      <c r="OU245" s="58"/>
      <c r="OV245" s="58"/>
      <c r="OW245" s="58"/>
      <c r="OX245" s="58"/>
      <c r="OY245" s="58"/>
      <c r="OZ245" s="58"/>
      <c r="PA245" s="58"/>
      <c r="PB245" s="58"/>
      <c r="PC245" s="58"/>
      <c r="PD245" s="58"/>
      <c r="PE245" s="58"/>
      <c r="PF245" s="58"/>
      <c r="PG245" s="58"/>
      <c r="PH245" s="58"/>
      <c r="PI245" s="58"/>
      <c r="PJ245" s="58"/>
      <c r="PK245" s="58"/>
      <c r="PL245" s="58"/>
      <c r="PM245" s="58"/>
      <c r="PN245" s="58"/>
      <c r="PO245" s="58"/>
      <c r="PP245" s="58"/>
      <c r="PQ245" s="58"/>
      <c r="PR245" s="58"/>
      <c r="PS245" s="58"/>
      <c r="PT245" s="58"/>
      <c r="PU245" s="58"/>
      <c r="PV245" s="58"/>
      <c r="PW245" s="58"/>
      <c r="PX245" s="58"/>
      <c r="PY245" s="58"/>
      <c r="PZ245" s="58"/>
      <c r="QA245" s="58"/>
      <c r="QB245" s="58"/>
      <c r="QC245" s="58"/>
      <c r="QD245" s="58"/>
      <c r="QE245" s="58"/>
      <c r="QF245" s="58"/>
      <c r="QG245" s="58"/>
      <c r="QH245" s="58"/>
      <c r="QI245" s="58"/>
      <c r="QJ245" s="58"/>
      <c r="QK245" s="58"/>
      <c r="QL245" s="58"/>
      <c r="QM245" s="58"/>
      <c r="QN245" s="58"/>
      <c r="QO245" s="58"/>
      <c r="QP245" s="58"/>
      <c r="QQ245" s="58"/>
      <c r="QR245" s="58"/>
      <c r="QS245" s="58"/>
      <c r="QT245" s="58"/>
      <c r="QU245" s="58"/>
      <c r="QV245" s="58"/>
      <c r="QW245" s="58"/>
      <c r="QX245" s="58"/>
      <c r="QY245" s="58"/>
      <c r="QZ245" s="58"/>
      <c r="RA245" s="58"/>
      <c r="RB245" s="58"/>
      <c r="RC245" s="58"/>
      <c r="RD245" s="58"/>
      <c r="RE245" s="58"/>
      <c r="RF245" s="58"/>
      <c r="RG245" s="58"/>
      <c r="RH245" s="58"/>
      <c r="RI245" s="58"/>
      <c r="RJ245" s="58"/>
      <c r="RK245" s="58"/>
      <c r="RL245" s="58"/>
      <c r="RM245" s="58"/>
      <c r="RN245" s="58"/>
      <c r="RO245" s="58"/>
      <c r="RP245" s="58"/>
      <c r="RQ245" s="58"/>
      <c r="RR245" s="58"/>
      <c r="RS245" s="58"/>
      <c r="RT245" s="58"/>
      <c r="RU245" s="58"/>
      <c r="RV245" s="58"/>
      <c r="RW245" s="58"/>
      <c r="RX245" s="58"/>
      <c r="RY245" s="58"/>
      <c r="RZ245" s="58"/>
      <c r="SA245" s="58"/>
      <c r="SB245" s="58"/>
      <c r="SC245" s="58"/>
      <c r="SD245" s="58"/>
      <c r="SE245" s="58"/>
      <c r="SF245" s="58"/>
      <c r="SG245" s="58"/>
      <c r="SH245" s="58"/>
      <c r="SI245" s="58"/>
      <c r="SJ245" s="58"/>
      <c r="SK245" s="58"/>
      <c r="SL245" s="58"/>
      <c r="SM245" s="58"/>
      <c r="SN245" s="58"/>
      <c r="SO245" s="58"/>
      <c r="SP245" s="58"/>
      <c r="SQ245" s="58"/>
      <c r="SR245" s="58"/>
      <c r="SS245" s="58"/>
      <c r="ST245" s="58"/>
      <c r="SU245" s="58"/>
      <c r="SV245" s="58"/>
      <c r="SW245" s="58"/>
      <c r="SX245" s="58"/>
      <c r="SY245" s="58"/>
      <c r="SZ245" s="58"/>
      <c r="TA245" s="58"/>
      <c r="TB245" s="58"/>
      <c r="TC245" s="58"/>
      <c r="TD245" s="58"/>
      <c r="TE245" s="58"/>
      <c r="TF245" s="58"/>
      <c r="TG245" s="58"/>
      <c r="TH245" s="58"/>
      <c r="TI245" s="58"/>
      <c r="TJ245" s="58"/>
      <c r="TK245" s="58"/>
      <c r="TL245" s="58"/>
      <c r="TM245" s="58"/>
      <c r="TN245" s="58"/>
      <c r="TO245" s="58"/>
      <c r="TP245" s="58"/>
      <c r="TQ245" s="58"/>
      <c r="TR245" s="58"/>
      <c r="TS245" s="58"/>
      <c r="TT245" s="58"/>
      <c r="TU245" s="58"/>
      <c r="TV245" s="58"/>
      <c r="TW245" s="58"/>
      <c r="TX245" s="58"/>
      <c r="TY245" s="58"/>
      <c r="TZ245" s="58"/>
      <c r="UA245" s="58"/>
      <c r="UB245" s="58"/>
      <c r="UC245" s="58"/>
      <c r="UD245" s="58"/>
      <c r="UE245" s="58"/>
      <c r="UF245" s="58"/>
      <c r="UG245" s="58"/>
      <c r="UH245" s="58"/>
      <c r="UI245" s="58"/>
      <c r="UJ245" s="58"/>
      <c r="UK245" s="58"/>
      <c r="UL245" s="58"/>
      <c r="UM245" s="58"/>
      <c r="UN245" s="58"/>
      <c r="UO245" s="58"/>
      <c r="UP245" s="58"/>
      <c r="UQ245" s="58"/>
      <c r="UR245" s="58"/>
      <c r="US245" s="58"/>
      <c r="UT245" s="58"/>
      <c r="UU245" s="58"/>
      <c r="UV245" s="58"/>
      <c r="UW245" s="58"/>
      <c r="UX245" s="58"/>
      <c r="UY245" s="58"/>
      <c r="UZ245" s="58"/>
      <c r="VA245" s="58"/>
      <c r="VB245" s="58"/>
      <c r="VC245" s="58"/>
      <c r="VD245" s="58"/>
      <c r="VE245" s="58"/>
      <c r="VF245" s="58"/>
      <c r="VG245" s="58"/>
      <c r="VH245" s="58"/>
      <c r="VI245" s="58"/>
      <c r="VJ245" s="58"/>
      <c r="VK245" s="58"/>
      <c r="VL245" s="58"/>
      <c r="VM245" s="58"/>
      <c r="VN245" s="58"/>
      <c r="VO245" s="58"/>
      <c r="VP245" s="58"/>
      <c r="VQ245" s="58"/>
      <c r="VR245" s="58"/>
      <c r="VS245" s="58"/>
      <c r="VT245" s="58"/>
      <c r="VU245" s="58"/>
      <c r="VV245" s="58"/>
      <c r="VW245" s="58"/>
      <c r="VX245" s="58"/>
      <c r="VY245" s="58"/>
      <c r="VZ245" s="58"/>
      <c r="WA245" s="58"/>
      <c r="WB245" s="58"/>
      <c r="WC245" s="58"/>
      <c r="WD245" s="58"/>
      <c r="WE245" s="58"/>
      <c r="WF245" s="58"/>
      <c r="WG245" s="58"/>
      <c r="WH245" s="58"/>
      <c r="WI245" s="58"/>
      <c r="WJ245" s="58"/>
      <c r="WK245" s="58"/>
      <c r="WL245" s="58"/>
      <c r="WM245" s="58"/>
      <c r="WN245" s="58"/>
      <c r="WO245" s="58"/>
      <c r="WP245" s="58"/>
      <c r="WQ245" s="58"/>
      <c r="WR245" s="58"/>
      <c r="WS245" s="58"/>
      <c r="WT245" s="58"/>
      <c r="WU245" s="58"/>
      <c r="WV245" s="58"/>
      <c r="WW245" s="58"/>
      <c r="WX245" s="58"/>
      <c r="WY245" s="58"/>
      <c r="WZ245" s="58"/>
      <c r="XA245" s="58"/>
      <c r="XB245" s="58"/>
      <c r="XC245" s="58"/>
      <c r="XD245" s="58"/>
      <c r="XE245" s="58"/>
      <c r="XF245" s="58"/>
      <c r="XG245" s="58"/>
      <c r="XH245" s="58"/>
      <c r="XI245" s="58"/>
      <c r="XJ245" s="58"/>
      <c r="XK245" s="58"/>
      <c r="XL245" s="58"/>
      <c r="XM245" s="58"/>
      <c r="XN245" s="58"/>
      <c r="XO245" s="58"/>
      <c r="XP245" s="58"/>
      <c r="XQ245" s="58"/>
      <c r="XR245" s="58"/>
      <c r="XS245" s="58"/>
      <c r="XT245" s="58"/>
      <c r="XU245" s="58"/>
      <c r="XV245" s="58"/>
      <c r="XW245" s="58"/>
      <c r="XX245" s="58"/>
      <c r="XY245" s="58"/>
      <c r="XZ245" s="58"/>
      <c r="YA245" s="58"/>
      <c r="YB245" s="58"/>
      <c r="YC245" s="58"/>
      <c r="YD245" s="58"/>
      <c r="YE245" s="58"/>
      <c r="YF245" s="58"/>
      <c r="YG245" s="58"/>
      <c r="YH245" s="58"/>
      <c r="YI245" s="58"/>
      <c r="YJ245" s="58"/>
      <c r="YK245" s="58"/>
      <c r="YL245" s="58"/>
      <c r="YM245" s="58"/>
      <c r="YN245" s="58"/>
      <c r="YO245" s="58"/>
      <c r="YP245" s="58"/>
      <c r="YQ245" s="58"/>
      <c r="YR245" s="58"/>
      <c r="YS245" s="58"/>
      <c r="YT245" s="58"/>
      <c r="YU245" s="58"/>
      <c r="YV245" s="58"/>
      <c r="YW245" s="58"/>
      <c r="YX245" s="58"/>
      <c r="YY245" s="58"/>
      <c r="YZ245" s="58"/>
      <c r="ZA245" s="58"/>
      <c r="ZB245" s="58"/>
      <c r="ZC245" s="58"/>
      <c r="ZD245" s="58"/>
      <c r="ZE245" s="58"/>
      <c r="ZF245" s="58"/>
      <c r="ZG245" s="58"/>
      <c r="ZH245" s="58"/>
      <c r="ZI245" s="58"/>
      <c r="ZJ245" s="58"/>
      <c r="ZK245" s="58"/>
      <c r="ZL245" s="58"/>
      <c r="ZM245" s="58"/>
      <c r="ZN245" s="58"/>
      <c r="ZO245" s="58"/>
      <c r="ZP245" s="58"/>
      <c r="ZQ245" s="58"/>
      <c r="ZR245" s="58"/>
      <c r="ZS245" s="58"/>
      <c r="ZT245" s="58"/>
      <c r="ZU245" s="58"/>
      <c r="ZV245" s="58"/>
      <c r="ZW245" s="58"/>
      <c r="ZX245" s="58"/>
      <c r="ZY245" s="58"/>
      <c r="ZZ245" s="58"/>
      <c r="AAA245" s="58"/>
      <c r="AAB245" s="58"/>
      <c r="AAC245" s="58"/>
      <c r="AAD245" s="58"/>
      <c r="AAE245" s="58"/>
      <c r="AAF245" s="58"/>
      <c r="AAG245" s="58"/>
      <c r="AAH245" s="58"/>
      <c r="AAI245" s="58"/>
      <c r="AAJ245" s="58"/>
      <c r="AAK245" s="58"/>
      <c r="AAL245" s="58"/>
      <c r="AAM245" s="58"/>
      <c r="AAN245" s="58"/>
      <c r="AAO245" s="58"/>
      <c r="AAP245" s="58"/>
      <c r="AAQ245" s="58"/>
      <c r="AAR245" s="58"/>
      <c r="AAS245" s="58"/>
      <c r="AAT245" s="58"/>
      <c r="AAU245" s="58"/>
      <c r="AAV245" s="58"/>
      <c r="AAW245" s="58"/>
      <c r="AAX245" s="58"/>
      <c r="AAY245" s="58"/>
      <c r="AAZ245" s="58"/>
      <c r="ABA245" s="58"/>
      <c r="ABB245" s="58"/>
      <c r="ABC245" s="58"/>
      <c r="ABD245" s="58"/>
      <c r="ABE245" s="58"/>
      <c r="ABF245" s="58"/>
      <c r="ABG245" s="58"/>
      <c r="ABH245" s="58"/>
      <c r="ABI245" s="58"/>
      <c r="ABJ245" s="58"/>
      <c r="ABK245" s="58"/>
      <c r="ABL245" s="58"/>
      <c r="ABM245" s="58"/>
      <c r="ABN245" s="58"/>
      <c r="ABO245" s="58"/>
      <c r="ABP245" s="58"/>
      <c r="ABQ245" s="58"/>
      <c r="ABR245" s="58"/>
      <c r="ABS245" s="58"/>
      <c r="ABT245" s="58"/>
      <c r="ABU245" s="58"/>
      <c r="ABV245" s="58"/>
      <c r="ABW245" s="58"/>
      <c r="ABX245" s="58"/>
      <c r="ABY245" s="58"/>
      <c r="ABZ245" s="58"/>
      <c r="ACA245" s="58"/>
      <c r="ACB245" s="58"/>
      <c r="ACC245" s="58"/>
      <c r="ACD245" s="58"/>
      <c r="ACE245" s="58"/>
      <c r="ACF245" s="58"/>
      <c r="ACG245" s="58"/>
      <c r="ACH245" s="58"/>
      <c r="ACI245" s="58"/>
      <c r="ACJ245" s="58"/>
      <c r="ACK245" s="58"/>
      <c r="ACL245" s="58"/>
      <c r="ACM245" s="58"/>
      <c r="ACN245" s="58"/>
      <c r="ACO245" s="58"/>
      <c r="ACP245" s="58"/>
      <c r="ACQ245" s="58"/>
      <c r="ACR245" s="58"/>
      <c r="ACS245" s="58"/>
      <c r="ACT245" s="58"/>
      <c r="ACU245" s="58"/>
      <c r="ACV245" s="58"/>
      <c r="ACW245" s="58"/>
      <c r="ACX245" s="58"/>
      <c r="ACY245" s="58"/>
      <c r="ACZ245" s="58"/>
      <c r="ADA245" s="58"/>
      <c r="ADB245" s="58"/>
      <c r="ADC245" s="58"/>
      <c r="ADD245" s="58"/>
      <c r="ADE245" s="58"/>
      <c r="ADF245" s="58"/>
      <c r="ADG245" s="58"/>
      <c r="ADH245" s="58"/>
      <c r="ADI245" s="58"/>
      <c r="ADJ245" s="58"/>
      <c r="ADK245" s="58"/>
      <c r="ADL245" s="58"/>
      <c r="ADM245" s="58"/>
      <c r="ADN245" s="58"/>
      <c r="ADO245" s="58"/>
      <c r="ADP245" s="58"/>
      <c r="ADQ245" s="58"/>
      <c r="ADR245" s="58"/>
      <c r="ADS245" s="58"/>
      <c r="ADT245" s="58"/>
      <c r="ADU245" s="58"/>
      <c r="ADV245" s="58"/>
      <c r="ADW245" s="58"/>
      <c r="ADX245" s="58"/>
      <c r="ADY245" s="58"/>
      <c r="ADZ245" s="58"/>
      <c r="AEA245" s="58"/>
      <c r="AEB245" s="58"/>
      <c r="AEC245" s="58"/>
      <c r="AED245" s="58"/>
      <c r="AEE245" s="58"/>
      <c r="AEF245" s="58"/>
      <c r="AEG245" s="58"/>
      <c r="AEH245" s="58"/>
      <c r="AEI245" s="58"/>
      <c r="AEJ245" s="58"/>
      <c r="AEK245" s="58"/>
      <c r="AEL245" s="58"/>
      <c r="AEM245" s="58"/>
      <c r="AEN245" s="58"/>
      <c r="AEO245" s="58"/>
      <c r="AEP245" s="58"/>
      <c r="AEQ245" s="58"/>
      <c r="AER245" s="58"/>
      <c r="AES245" s="58"/>
      <c r="AET245" s="58"/>
      <c r="AEU245" s="58"/>
      <c r="AEV245" s="58"/>
      <c r="AEW245" s="58"/>
      <c r="AEX245" s="58"/>
      <c r="AEY245" s="58"/>
      <c r="AEZ245" s="58"/>
      <c r="AFA245" s="58"/>
      <c r="AFB245" s="58"/>
      <c r="AFC245" s="58"/>
      <c r="AFD245" s="58"/>
      <c r="AFE245" s="58"/>
      <c r="AFF245" s="58"/>
      <c r="AFG245" s="58"/>
      <c r="AFH245" s="58"/>
      <c r="AFI245" s="58"/>
      <c r="AFJ245" s="58"/>
      <c r="AFK245" s="58"/>
      <c r="AFL245" s="58"/>
      <c r="AFM245" s="58"/>
      <c r="AFN245" s="58"/>
      <c r="AFO245" s="58"/>
      <c r="AFP245" s="58"/>
      <c r="AFQ245" s="58"/>
      <c r="AFR245" s="58"/>
      <c r="AFS245" s="58"/>
      <c r="AFT245" s="58"/>
      <c r="AFU245" s="58"/>
      <c r="AFV245" s="58"/>
      <c r="AFW245" s="58"/>
      <c r="AFX245" s="58"/>
      <c r="AFY245" s="58"/>
      <c r="AFZ245" s="58"/>
      <c r="AGA245" s="58"/>
      <c r="AGB245" s="58"/>
      <c r="AGC245" s="58"/>
      <c r="AGD245" s="58"/>
      <c r="AGE245" s="58"/>
      <c r="AGF245" s="58"/>
      <c r="AGG245" s="58"/>
      <c r="AGH245" s="58"/>
      <c r="AGI245" s="58"/>
      <c r="AGJ245" s="58"/>
      <c r="AGK245" s="58"/>
      <c r="AGL245" s="58"/>
      <c r="AGM245" s="58"/>
      <c r="AGN245" s="58"/>
      <c r="AGO245" s="58"/>
      <c r="AGP245" s="58"/>
      <c r="AGQ245" s="58"/>
      <c r="AGR245" s="58"/>
      <c r="AGS245" s="58"/>
      <c r="AGT245" s="58"/>
      <c r="AGU245" s="58"/>
      <c r="AGV245" s="58"/>
      <c r="AGW245" s="58"/>
      <c r="AGX245" s="58"/>
      <c r="AGY245" s="58"/>
      <c r="AGZ245" s="58"/>
      <c r="AHA245" s="58"/>
      <c r="AHB245" s="58"/>
      <c r="AHC245" s="58"/>
      <c r="AHD245" s="58"/>
      <c r="AHE245" s="58"/>
      <c r="AHF245" s="58"/>
      <c r="AHG245" s="58"/>
      <c r="AHH245" s="58"/>
      <c r="AHI245" s="58"/>
      <c r="AHJ245" s="58"/>
      <c r="AHK245" s="58"/>
      <c r="AHL245" s="58"/>
      <c r="AHM245" s="58"/>
      <c r="AHN245" s="58"/>
      <c r="AHO245" s="58"/>
      <c r="AHP245" s="58"/>
      <c r="AHQ245" s="58"/>
      <c r="AHR245" s="58"/>
      <c r="AHS245" s="58"/>
      <c r="AHT245" s="58"/>
      <c r="AHU245" s="58"/>
      <c r="AHV245" s="58"/>
      <c r="AHW245" s="58"/>
      <c r="AHX245" s="58"/>
      <c r="AHY245" s="58"/>
      <c r="AHZ245" s="58"/>
      <c r="AIA245" s="58"/>
      <c r="AIB245" s="58"/>
      <c r="AIC245" s="58"/>
      <c r="AID245" s="58"/>
      <c r="AIE245" s="58"/>
      <c r="AIF245" s="58"/>
      <c r="AIG245" s="58"/>
      <c r="AIH245" s="58"/>
      <c r="AII245" s="58"/>
      <c r="AIJ245" s="58"/>
      <c r="AIK245" s="58"/>
      <c r="AIL245" s="58"/>
      <c r="AIM245" s="58"/>
      <c r="AIN245" s="58"/>
      <c r="AIO245" s="58"/>
      <c r="AIP245" s="58"/>
      <c r="AIQ245" s="58"/>
      <c r="AIR245" s="58"/>
      <c r="AIS245" s="58"/>
      <c r="AIT245" s="58"/>
      <c r="AIU245" s="58"/>
      <c r="AIV245" s="58"/>
      <c r="AIW245" s="58"/>
      <c r="AIX245" s="58"/>
      <c r="AIY245" s="58"/>
      <c r="AIZ245" s="58"/>
      <c r="AJA245" s="58"/>
      <c r="AJB245" s="58"/>
      <c r="AJC245" s="58"/>
      <c r="AJD245" s="58"/>
      <c r="AJE245" s="58"/>
      <c r="AJF245" s="58"/>
      <c r="AJG245" s="58"/>
      <c r="AJH245" s="58"/>
      <c r="AJI245" s="58"/>
      <c r="AJJ245" s="58"/>
      <c r="AJK245" s="58"/>
      <c r="AJL245" s="58"/>
      <c r="AJM245" s="58"/>
      <c r="AJN245" s="58"/>
      <c r="AJO245" s="58"/>
      <c r="AJP245" s="58"/>
      <c r="AJQ245" s="58"/>
      <c r="AJR245" s="58"/>
      <c r="AJS245" s="58"/>
      <c r="AJT245" s="58"/>
      <c r="AJU245" s="58"/>
      <c r="AJV245" s="58"/>
      <c r="AJW245" s="58"/>
      <c r="AJX245" s="58"/>
      <c r="AJY245" s="58"/>
      <c r="AJZ245" s="58"/>
      <c r="AKA245" s="58"/>
      <c r="AKB245" s="58"/>
      <c r="AKC245" s="58"/>
      <c r="AKD245" s="58"/>
      <c r="AKE245" s="58"/>
      <c r="AKF245" s="58"/>
      <c r="AKG245" s="58"/>
      <c r="AKH245" s="58"/>
      <c r="AKI245" s="58"/>
      <c r="AKJ245" s="58"/>
      <c r="AKK245" s="58"/>
      <c r="AKL245" s="58"/>
      <c r="AKM245" s="58"/>
      <c r="AKN245" s="58"/>
      <c r="AKO245" s="58"/>
      <c r="AKP245" s="58"/>
      <c r="AKQ245" s="58"/>
      <c r="AKR245" s="58"/>
      <c r="AKS245" s="58"/>
      <c r="AKT245" s="58"/>
      <c r="AKU245" s="58"/>
      <c r="AKV245" s="58"/>
      <c r="AKW245" s="58"/>
      <c r="AKX245" s="58"/>
      <c r="AKY245" s="58"/>
      <c r="AKZ245" s="58"/>
      <c r="ALA245" s="58"/>
      <c r="ALB245" s="58"/>
      <c r="ALC245" s="58"/>
      <c r="ALD245" s="58"/>
      <c r="ALE245" s="58"/>
      <c r="ALF245" s="58"/>
      <c r="ALG245" s="58"/>
      <c r="ALH245" s="58"/>
      <c r="ALI245" s="58"/>
      <c r="ALJ245" s="58"/>
      <c r="ALK245" s="58"/>
      <c r="ALL245" s="58"/>
      <c r="ALM245" s="58"/>
      <c r="ALN245" s="58"/>
      <c r="ALO245" s="58"/>
      <c r="ALP245" s="58"/>
      <c r="ALQ245" s="58"/>
      <c r="ALR245" s="58"/>
      <c r="ALS245" s="58"/>
      <c r="ALT245" s="58"/>
      <c r="ALU245" s="58"/>
      <c r="ALV245" s="58"/>
      <c r="ALW245" s="58"/>
      <c r="ALX245" s="58"/>
      <c r="ALY245" s="58"/>
      <c r="ALZ245" s="58"/>
      <c r="AMA245" s="58"/>
      <c r="AMB245" s="58"/>
      <c r="AMC245" s="58"/>
      <c r="AMD245" s="58"/>
      <c r="AME245" s="58"/>
      <c r="AMF245" s="58"/>
      <c r="AMG245" s="58"/>
      <c r="AMH245" s="58"/>
      <c r="AMI245" s="58"/>
      <c r="AMJ245" s="58"/>
      <c r="AMK245" s="58"/>
      <c r="AML245" s="58"/>
      <c r="AMM245" s="58"/>
      <c r="AMN245" s="58"/>
      <c r="AMO245" s="58"/>
      <c r="AMP245" s="58"/>
      <c r="AMQ245" s="58"/>
      <c r="AMR245" s="58"/>
      <c r="AMS245" s="58"/>
      <c r="AMT245" s="58"/>
      <c r="AMU245" s="58"/>
      <c r="AMV245" s="58"/>
      <c r="AMW245" s="58"/>
      <c r="AMX245" s="58"/>
      <c r="AMY245" s="58"/>
      <c r="AMZ245" s="58"/>
      <c r="ANA245" s="58"/>
      <c r="ANB245" s="58"/>
      <c r="ANC245" s="58"/>
      <c r="AND245" s="58"/>
      <c r="ANE245" s="58"/>
      <c r="ANF245" s="58"/>
      <c r="ANG245" s="58"/>
      <c r="ANH245" s="58"/>
      <c r="ANI245" s="58"/>
      <c r="ANJ245" s="58"/>
      <c r="ANK245" s="58"/>
      <c r="ANL245" s="58"/>
      <c r="ANM245" s="58"/>
      <c r="ANN245" s="58"/>
      <c r="ANO245" s="58"/>
      <c r="ANP245" s="58"/>
      <c r="ANQ245" s="58"/>
      <c r="ANR245" s="58"/>
      <c r="ANS245" s="58"/>
      <c r="ANT245" s="58"/>
      <c r="ANU245" s="58"/>
      <c r="ANV245" s="58"/>
      <c r="ANW245" s="58"/>
      <c r="ANX245" s="58"/>
      <c r="ANY245" s="58"/>
      <c r="ANZ245" s="58"/>
      <c r="AOA245" s="58"/>
      <c r="AOB245" s="58"/>
      <c r="AOC245" s="58"/>
      <c r="AOD245" s="58"/>
      <c r="AOE245" s="58"/>
      <c r="AOF245" s="58"/>
      <c r="AOG245" s="58"/>
      <c r="AOH245" s="58"/>
      <c r="AOI245" s="58"/>
      <c r="AOJ245" s="58"/>
      <c r="AOK245" s="58"/>
      <c r="AOL245" s="58"/>
      <c r="AOM245" s="58"/>
      <c r="AON245" s="58"/>
      <c r="AOO245" s="58"/>
      <c r="AOP245" s="58"/>
      <c r="AOQ245" s="58"/>
      <c r="AOR245" s="58"/>
      <c r="AOS245" s="58"/>
      <c r="AOT245" s="58"/>
      <c r="AOU245" s="58"/>
      <c r="AOV245" s="58"/>
      <c r="AOW245" s="58"/>
      <c r="AOX245" s="58"/>
      <c r="AOY245" s="58"/>
      <c r="AOZ245" s="58"/>
      <c r="APA245" s="58"/>
      <c r="APB245" s="58"/>
      <c r="APC245" s="58"/>
      <c r="APD245" s="58"/>
      <c r="APE245" s="58"/>
      <c r="APF245" s="58"/>
      <c r="APG245" s="58"/>
      <c r="APH245" s="58"/>
      <c r="API245" s="58"/>
      <c r="APJ245" s="58"/>
      <c r="APK245" s="58"/>
      <c r="APL245" s="58"/>
      <c r="APM245" s="58"/>
      <c r="APN245" s="58"/>
      <c r="APO245" s="58"/>
      <c r="APP245" s="58"/>
      <c r="APQ245" s="58"/>
      <c r="APR245" s="58"/>
      <c r="APS245" s="58"/>
      <c r="APT245" s="58"/>
      <c r="APU245" s="58"/>
      <c r="APV245" s="58"/>
      <c r="APW245" s="58"/>
      <c r="APX245" s="58"/>
      <c r="APY245" s="58"/>
      <c r="APZ245" s="58"/>
      <c r="AQA245" s="58"/>
      <c r="AQB245" s="58"/>
      <c r="AQC245" s="58"/>
      <c r="AQD245" s="58"/>
      <c r="AQE245" s="58"/>
      <c r="AQF245" s="58"/>
      <c r="AQG245" s="58"/>
      <c r="AQH245" s="58"/>
      <c r="AQI245" s="58"/>
      <c r="AQJ245" s="58"/>
      <c r="AQK245" s="58"/>
      <c r="AQL245" s="58"/>
      <c r="AQM245" s="58"/>
      <c r="AQN245" s="58"/>
      <c r="AQO245" s="58"/>
      <c r="AQP245" s="58"/>
      <c r="AQQ245" s="58"/>
      <c r="AQR245" s="58"/>
      <c r="AQS245" s="58"/>
      <c r="AQT245" s="58"/>
      <c r="AQU245" s="58"/>
      <c r="AQV245" s="58"/>
      <c r="AQW245" s="58"/>
      <c r="AQX245" s="58"/>
      <c r="AQY245" s="58"/>
      <c r="AQZ245" s="58"/>
      <c r="ARA245" s="58"/>
      <c r="ARB245" s="58"/>
      <c r="ARC245" s="58"/>
      <c r="ARD245" s="58"/>
      <c r="ARE245" s="58"/>
      <c r="ARF245" s="58"/>
      <c r="ARG245" s="58"/>
      <c r="ARH245" s="58"/>
      <c r="ARI245" s="58"/>
      <c r="ARJ245" s="58"/>
      <c r="ARK245" s="58"/>
      <c r="ARL245" s="58"/>
      <c r="ARM245" s="58"/>
      <c r="ARN245" s="58"/>
      <c r="ARO245" s="58"/>
      <c r="ARP245" s="58"/>
      <c r="ARQ245" s="58"/>
      <c r="ARR245" s="58"/>
      <c r="ARS245" s="58"/>
      <c r="ART245" s="58"/>
      <c r="ARU245" s="58"/>
      <c r="ARV245" s="58"/>
      <c r="ARW245" s="58"/>
      <c r="ARX245" s="58"/>
      <c r="ARY245" s="58"/>
      <c r="ARZ245" s="58"/>
      <c r="ASA245" s="58"/>
      <c r="ASB245" s="58"/>
      <c r="ASC245" s="58"/>
      <c r="ASD245" s="58"/>
      <c r="ASE245" s="58"/>
      <c r="ASF245" s="58"/>
      <c r="ASG245" s="58"/>
      <c r="ASH245" s="58"/>
      <c r="ASI245" s="58"/>
      <c r="ASJ245" s="58"/>
      <c r="ASK245" s="58"/>
      <c r="ASL245" s="58"/>
      <c r="ASM245" s="58"/>
      <c r="ASN245" s="58"/>
      <c r="ASO245" s="58"/>
      <c r="ASP245" s="58"/>
      <c r="ASQ245" s="58"/>
      <c r="ASR245" s="58"/>
      <c r="ASS245" s="58"/>
      <c r="AST245" s="58"/>
      <c r="ASU245" s="58"/>
      <c r="ASV245" s="58"/>
      <c r="ASW245" s="58"/>
      <c r="ASX245" s="58"/>
      <c r="ASY245" s="58"/>
      <c r="ASZ245" s="58"/>
      <c r="ATA245" s="58"/>
      <c r="ATB245" s="58"/>
      <c r="ATC245" s="58"/>
      <c r="ATD245" s="58"/>
      <c r="ATE245" s="58"/>
      <c r="ATF245" s="58"/>
      <c r="ATG245" s="58"/>
      <c r="ATH245" s="58"/>
      <c r="ATI245" s="58"/>
      <c r="ATJ245" s="58"/>
      <c r="ATK245" s="58"/>
      <c r="ATL245" s="58"/>
      <c r="ATM245" s="58"/>
      <c r="ATN245" s="58"/>
      <c r="ATO245" s="58"/>
      <c r="ATP245" s="58"/>
      <c r="ATQ245" s="58"/>
      <c r="ATR245" s="58"/>
      <c r="ATS245" s="58"/>
      <c r="ATT245" s="58"/>
      <c r="ATU245" s="58"/>
      <c r="ATV245" s="58"/>
      <c r="ATW245" s="58"/>
      <c r="ATX245" s="58"/>
      <c r="ATY245" s="58"/>
      <c r="ATZ245" s="58"/>
      <c r="AUA245" s="58"/>
      <c r="AUB245" s="58"/>
      <c r="AUC245" s="58"/>
      <c r="AUD245" s="58"/>
      <c r="AUE245" s="58"/>
      <c r="AUF245" s="58"/>
      <c r="AUG245" s="58"/>
      <c r="AUH245" s="58"/>
      <c r="AUI245" s="58"/>
      <c r="AUJ245" s="58"/>
      <c r="AUK245" s="58"/>
      <c r="AUL245" s="58"/>
      <c r="AUM245" s="58"/>
      <c r="AUN245" s="58"/>
      <c r="AUO245" s="58"/>
      <c r="AUP245" s="58"/>
      <c r="AUQ245" s="58"/>
      <c r="AUR245" s="58"/>
      <c r="AUS245" s="58"/>
      <c r="AUT245" s="58"/>
      <c r="AUU245" s="58"/>
      <c r="AUV245" s="58"/>
      <c r="AUW245" s="58"/>
      <c r="AUX245" s="58"/>
      <c r="AUY245" s="58"/>
      <c r="AUZ245" s="58"/>
      <c r="AVA245" s="58"/>
      <c r="AVB245" s="58"/>
      <c r="AVC245" s="58"/>
      <c r="AVD245" s="58"/>
      <c r="AVE245" s="58"/>
      <c r="AVF245" s="58"/>
      <c r="AVG245" s="58"/>
      <c r="AVH245" s="58"/>
      <c r="AVI245" s="58"/>
      <c r="AVJ245" s="58"/>
      <c r="AVK245" s="58"/>
      <c r="AVL245" s="58"/>
      <c r="AVM245" s="58"/>
      <c r="AVN245" s="58"/>
      <c r="AVO245" s="58"/>
      <c r="AVP245" s="58"/>
      <c r="AVQ245" s="58"/>
      <c r="AVR245" s="58"/>
      <c r="AVS245" s="58"/>
      <c r="AVT245" s="58"/>
      <c r="AVU245" s="58"/>
      <c r="AVV245" s="58"/>
      <c r="AVW245" s="58"/>
      <c r="AVX245" s="58"/>
      <c r="AVY245" s="58"/>
      <c r="AVZ245" s="58"/>
      <c r="AWA245" s="58"/>
      <c r="AWB245" s="58"/>
      <c r="AWC245" s="58"/>
      <c r="AWD245" s="58"/>
      <c r="AWE245" s="58"/>
      <c r="AWF245" s="58"/>
      <c r="AWG245" s="58"/>
      <c r="AWH245" s="58"/>
      <c r="AWI245" s="58"/>
      <c r="AWJ245" s="58"/>
      <c r="AWK245" s="58"/>
      <c r="AWL245" s="58"/>
      <c r="AWM245" s="58"/>
      <c r="AWN245" s="58"/>
      <c r="AWO245" s="58"/>
      <c r="AWP245" s="58"/>
      <c r="AWQ245" s="58"/>
      <c r="AWR245" s="58"/>
      <c r="AWS245" s="58"/>
      <c r="AWT245" s="58"/>
      <c r="AWU245" s="58"/>
      <c r="AWV245" s="58"/>
      <c r="AWW245" s="58"/>
      <c r="AWX245" s="58"/>
      <c r="AWY245" s="58"/>
      <c r="AWZ245" s="58"/>
      <c r="AXA245" s="58"/>
      <c r="AXB245" s="58"/>
      <c r="AXC245" s="58"/>
      <c r="AXD245" s="58"/>
      <c r="AXE245" s="58"/>
      <c r="AXF245" s="58"/>
      <c r="AXG245" s="58"/>
      <c r="AXH245" s="58"/>
      <c r="AXI245" s="58"/>
      <c r="AXJ245" s="58"/>
      <c r="AXK245" s="58"/>
      <c r="AXL245" s="58"/>
      <c r="AXM245" s="58"/>
      <c r="AXN245" s="58"/>
      <c r="AXO245" s="58"/>
      <c r="AXP245" s="58"/>
      <c r="AXQ245" s="58"/>
      <c r="AXR245" s="58"/>
      <c r="AXS245" s="58"/>
      <c r="AXT245" s="58"/>
      <c r="AXU245" s="58"/>
      <c r="AXV245" s="58"/>
      <c r="AXW245" s="58"/>
      <c r="AXX245" s="58"/>
      <c r="AXY245" s="58"/>
      <c r="AXZ245" s="58"/>
      <c r="AYA245" s="58"/>
      <c r="AYB245" s="58"/>
      <c r="AYC245" s="58"/>
      <c r="AYD245" s="58"/>
      <c r="AYE245" s="58"/>
      <c r="AYF245" s="58"/>
      <c r="AYG245" s="58"/>
      <c r="AYH245" s="58"/>
      <c r="AYI245" s="58"/>
      <c r="AYJ245" s="58"/>
      <c r="AYK245" s="58"/>
      <c r="AYL245" s="58"/>
      <c r="AYM245" s="58"/>
      <c r="AYN245" s="58"/>
      <c r="AYO245" s="58"/>
      <c r="AYP245" s="58"/>
      <c r="AYQ245" s="58"/>
      <c r="AYR245" s="58"/>
      <c r="AYS245" s="58"/>
      <c r="AYT245" s="58"/>
      <c r="AYU245" s="58"/>
      <c r="AYV245" s="58"/>
      <c r="AYW245" s="58"/>
      <c r="AYX245" s="58"/>
      <c r="AYY245" s="58"/>
      <c r="AYZ245" s="58"/>
      <c r="AZA245" s="58"/>
      <c r="AZB245" s="58"/>
      <c r="AZC245" s="58"/>
      <c r="AZD245" s="58"/>
      <c r="AZE245" s="58"/>
      <c r="AZF245" s="58"/>
      <c r="AZG245" s="58"/>
      <c r="AZH245" s="58"/>
      <c r="AZI245" s="58"/>
      <c r="AZJ245" s="58"/>
      <c r="AZK245" s="58"/>
      <c r="AZL245" s="58"/>
      <c r="AZM245" s="58"/>
      <c r="AZN245" s="58"/>
      <c r="AZO245" s="58"/>
      <c r="AZP245" s="58"/>
      <c r="AZQ245" s="58"/>
      <c r="AZR245" s="58"/>
      <c r="AZS245" s="58"/>
      <c r="AZT245" s="58"/>
      <c r="AZU245" s="58"/>
      <c r="AZV245" s="58"/>
      <c r="AZW245" s="58"/>
      <c r="AZX245" s="58"/>
      <c r="AZY245" s="58"/>
      <c r="AZZ245" s="58"/>
      <c r="BAA245" s="58"/>
      <c r="BAB245" s="58"/>
      <c r="BAC245" s="58"/>
      <c r="BAD245" s="58"/>
      <c r="BAE245" s="58"/>
      <c r="BAF245" s="58"/>
      <c r="BAG245" s="58"/>
      <c r="BAH245" s="58"/>
      <c r="BAI245" s="58"/>
      <c r="BAJ245" s="58"/>
      <c r="BAK245" s="58"/>
      <c r="BAL245" s="58"/>
      <c r="BAM245" s="58"/>
      <c r="BAN245" s="58"/>
      <c r="BAO245" s="58"/>
      <c r="BAP245" s="58"/>
      <c r="BAQ245" s="58"/>
      <c r="BAR245" s="58"/>
      <c r="BAS245" s="58"/>
      <c r="BAT245" s="58"/>
      <c r="BAU245" s="58"/>
      <c r="BAV245" s="58"/>
      <c r="BAW245" s="58"/>
      <c r="BAX245" s="58"/>
      <c r="BAY245" s="58"/>
      <c r="BAZ245" s="58"/>
      <c r="BBA245" s="58"/>
      <c r="BBB245" s="58"/>
      <c r="BBC245" s="58"/>
      <c r="BBD245" s="58"/>
      <c r="BBE245" s="58"/>
      <c r="BBF245" s="58"/>
      <c r="BBG245" s="58"/>
      <c r="BBH245" s="58"/>
      <c r="BBI245" s="58"/>
      <c r="BBJ245" s="58"/>
      <c r="BBK245" s="58"/>
      <c r="BBL245" s="58"/>
      <c r="BBM245" s="58"/>
      <c r="BBN245" s="58"/>
      <c r="BBO245" s="58"/>
      <c r="BBP245" s="58"/>
      <c r="BBQ245" s="58"/>
      <c r="BBR245" s="58"/>
      <c r="BBS245" s="58"/>
      <c r="BBT245" s="58"/>
      <c r="BBU245" s="58"/>
      <c r="BBV245" s="58"/>
      <c r="BBW245" s="58"/>
      <c r="BBX245" s="58"/>
      <c r="BBY245" s="58"/>
      <c r="BBZ245" s="58"/>
      <c r="BCA245" s="58"/>
      <c r="BCB245" s="58"/>
      <c r="BCC245" s="58"/>
      <c r="BCD245" s="58"/>
      <c r="BCE245" s="58"/>
      <c r="BCF245" s="58"/>
      <c r="BCG245" s="58"/>
      <c r="BCH245" s="58"/>
      <c r="BCI245" s="58"/>
      <c r="BCJ245" s="58"/>
      <c r="BCK245" s="58"/>
      <c r="BCL245" s="58"/>
      <c r="BCM245" s="58"/>
      <c r="BCN245" s="58"/>
      <c r="BCO245" s="58"/>
      <c r="BCP245" s="58"/>
      <c r="BCQ245" s="58"/>
      <c r="BCR245" s="58"/>
      <c r="BCS245" s="58"/>
      <c r="BCT245" s="58"/>
      <c r="BCU245" s="58"/>
      <c r="BCV245" s="58"/>
      <c r="BCW245" s="58"/>
      <c r="BCX245" s="58"/>
      <c r="BCY245" s="58"/>
      <c r="BCZ245" s="58"/>
      <c r="BDA245" s="58"/>
      <c r="BDB245" s="58"/>
      <c r="BDC245" s="58"/>
      <c r="BDD245" s="58"/>
      <c r="BDE245" s="58"/>
      <c r="BDF245" s="58"/>
      <c r="BDG245" s="58"/>
      <c r="BDH245" s="58"/>
      <c r="BDI245" s="58"/>
      <c r="BDJ245" s="58"/>
      <c r="BDK245" s="58"/>
      <c r="BDL245" s="58"/>
      <c r="BDM245" s="58"/>
      <c r="BDN245" s="58"/>
      <c r="BDO245" s="58"/>
      <c r="BDP245" s="58"/>
      <c r="BDQ245" s="58"/>
      <c r="BDR245" s="58"/>
      <c r="BDS245" s="58"/>
      <c r="BDT245" s="58"/>
      <c r="BDU245" s="58"/>
      <c r="BDV245" s="58"/>
      <c r="BDW245" s="58"/>
      <c r="BDX245" s="58"/>
      <c r="BDY245" s="58"/>
      <c r="BDZ245" s="58"/>
      <c r="BEA245" s="58"/>
      <c r="BEB245" s="58"/>
      <c r="BEC245" s="58"/>
      <c r="BED245" s="58"/>
      <c r="BEE245" s="58"/>
      <c r="BEF245" s="58"/>
      <c r="BEG245" s="58"/>
      <c r="BEH245" s="58"/>
      <c r="BEI245" s="58"/>
      <c r="BEJ245" s="58"/>
      <c r="BEK245" s="58"/>
      <c r="BEL245" s="58"/>
      <c r="BEM245" s="58"/>
      <c r="BEN245" s="58"/>
      <c r="BEO245" s="58"/>
      <c r="BEP245" s="58"/>
      <c r="BEQ245" s="58"/>
      <c r="BER245" s="58"/>
      <c r="BES245" s="58"/>
      <c r="BET245" s="58"/>
      <c r="BEU245" s="58"/>
      <c r="BEV245" s="58"/>
      <c r="BEW245" s="58"/>
      <c r="BEX245" s="58"/>
      <c r="BEY245" s="58"/>
      <c r="BEZ245" s="58"/>
      <c r="BFA245" s="58"/>
      <c r="BFB245" s="58"/>
      <c r="BFC245" s="58"/>
      <c r="BFD245" s="58"/>
      <c r="BFE245" s="58"/>
      <c r="BFF245" s="58"/>
      <c r="BFG245" s="58"/>
      <c r="BFH245" s="58"/>
    </row>
    <row r="246" spans="1:1516" s="54" customFormat="1" ht="15.75">
      <c r="A246" s="109"/>
      <c r="B246" s="288"/>
      <c r="C246" s="319"/>
      <c r="D246" s="319"/>
      <c r="E246" s="118"/>
      <c r="F246" s="146"/>
      <c r="G246" s="102"/>
      <c r="H246" s="118"/>
      <c r="I246" s="146"/>
      <c r="J246" s="115"/>
      <c r="K246" s="118"/>
      <c r="L246" s="146"/>
      <c r="M246" s="115"/>
      <c r="N246" s="118"/>
      <c r="O246" s="146"/>
      <c r="P246" s="110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DT246" s="58"/>
      <c r="DU246" s="58"/>
      <c r="DV246" s="58"/>
      <c r="DW246" s="58"/>
      <c r="DX246" s="58"/>
      <c r="DY246" s="58"/>
      <c r="DZ246" s="58"/>
      <c r="EA246" s="58"/>
      <c r="EB246" s="58"/>
      <c r="EC246" s="58"/>
      <c r="ED246" s="58"/>
      <c r="EE246" s="58"/>
      <c r="EF246" s="58"/>
      <c r="EG246" s="58"/>
      <c r="EH246" s="58"/>
      <c r="EI246" s="58"/>
      <c r="EJ246" s="58"/>
      <c r="EK246" s="58"/>
      <c r="EL246" s="58"/>
      <c r="EM246" s="58"/>
      <c r="EN246" s="58"/>
      <c r="EO246" s="58"/>
      <c r="EP246" s="58"/>
      <c r="EQ246" s="58"/>
      <c r="ER246" s="58"/>
      <c r="ES246" s="58"/>
      <c r="ET246" s="58"/>
      <c r="EU246" s="58"/>
      <c r="EV246" s="58"/>
      <c r="EW246" s="58"/>
      <c r="EX246" s="58"/>
      <c r="EY246" s="58"/>
      <c r="EZ246" s="58"/>
      <c r="FA246" s="58"/>
      <c r="FB246" s="58"/>
      <c r="FC246" s="58"/>
      <c r="FD246" s="58"/>
      <c r="FE246" s="58"/>
      <c r="FF246" s="58"/>
      <c r="FG246" s="58"/>
      <c r="FH246" s="58"/>
      <c r="FI246" s="58"/>
      <c r="FJ246" s="58"/>
      <c r="FK246" s="58"/>
      <c r="FL246" s="58"/>
      <c r="FM246" s="58"/>
      <c r="FN246" s="58"/>
      <c r="FO246" s="58"/>
      <c r="FP246" s="58"/>
      <c r="FQ246" s="58"/>
      <c r="FR246" s="58"/>
      <c r="FS246" s="58"/>
      <c r="FT246" s="58"/>
      <c r="FU246" s="58"/>
      <c r="FV246" s="58"/>
      <c r="FW246" s="58"/>
      <c r="FX246" s="58"/>
      <c r="FY246" s="58"/>
      <c r="FZ246" s="58"/>
      <c r="GA246" s="58"/>
      <c r="GB246" s="58"/>
      <c r="GC246" s="58"/>
      <c r="GD246" s="58"/>
      <c r="GE246" s="58"/>
      <c r="GF246" s="58"/>
      <c r="GG246" s="58"/>
      <c r="GH246" s="58"/>
      <c r="GI246" s="58"/>
      <c r="GJ246" s="58"/>
      <c r="GK246" s="58"/>
      <c r="GL246" s="58"/>
      <c r="GM246" s="58"/>
      <c r="GN246" s="58"/>
      <c r="GO246" s="58"/>
      <c r="GP246" s="58"/>
      <c r="GQ246" s="58"/>
      <c r="GR246" s="58"/>
      <c r="GS246" s="58"/>
      <c r="GT246" s="58"/>
      <c r="GU246" s="58"/>
      <c r="GV246" s="58"/>
      <c r="GW246" s="58"/>
      <c r="GX246" s="58"/>
      <c r="GY246" s="58"/>
      <c r="GZ246" s="58"/>
      <c r="HA246" s="58"/>
      <c r="HB246" s="58"/>
      <c r="HC246" s="58"/>
      <c r="HD246" s="58"/>
      <c r="HE246" s="58"/>
      <c r="HF246" s="58"/>
      <c r="HG246" s="58"/>
      <c r="HH246" s="58"/>
      <c r="HI246" s="58"/>
      <c r="HJ246" s="58"/>
      <c r="HK246" s="58"/>
      <c r="HL246" s="58"/>
      <c r="HM246" s="58"/>
      <c r="HN246" s="58"/>
      <c r="HO246" s="58"/>
      <c r="HP246" s="58"/>
      <c r="HQ246" s="58"/>
      <c r="HR246" s="58"/>
      <c r="HS246" s="58"/>
      <c r="HT246" s="58"/>
      <c r="HU246" s="58"/>
      <c r="HV246" s="58"/>
      <c r="HW246" s="58"/>
      <c r="HX246" s="58"/>
      <c r="HY246" s="58"/>
      <c r="HZ246" s="58"/>
      <c r="IA246" s="58"/>
      <c r="IB246" s="58"/>
      <c r="IC246" s="58"/>
      <c r="ID246" s="58"/>
      <c r="IE246" s="58"/>
      <c r="IF246" s="58"/>
      <c r="IG246" s="58"/>
      <c r="IH246" s="58"/>
      <c r="II246" s="58"/>
      <c r="IJ246" s="58"/>
      <c r="IK246" s="58"/>
      <c r="IL246" s="58"/>
      <c r="IM246" s="58"/>
      <c r="IN246" s="58"/>
      <c r="IO246" s="58"/>
      <c r="IP246" s="58"/>
      <c r="IQ246" s="58"/>
      <c r="IR246" s="58"/>
      <c r="IS246" s="58"/>
      <c r="IT246" s="58"/>
      <c r="IU246" s="58"/>
      <c r="IV246" s="58"/>
      <c r="IW246" s="58"/>
      <c r="IX246" s="58"/>
      <c r="IY246" s="58"/>
      <c r="IZ246" s="58"/>
      <c r="JA246" s="58"/>
      <c r="JB246" s="58"/>
      <c r="JC246" s="58"/>
      <c r="JD246" s="58"/>
      <c r="JE246" s="58"/>
      <c r="JF246" s="58"/>
      <c r="JG246" s="58"/>
      <c r="JH246" s="58"/>
      <c r="JI246" s="58"/>
      <c r="JJ246" s="58"/>
      <c r="JK246" s="58"/>
      <c r="JL246" s="58"/>
      <c r="JM246" s="58"/>
      <c r="JN246" s="58"/>
      <c r="JO246" s="58"/>
      <c r="JP246" s="58"/>
      <c r="JQ246" s="58"/>
      <c r="JR246" s="58"/>
      <c r="JS246" s="58"/>
      <c r="JT246" s="58"/>
      <c r="JU246" s="58"/>
      <c r="JV246" s="58"/>
      <c r="JW246" s="58"/>
      <c r="JX246" s="58"/>
      <c r="JY246" s="58"/>
      <c r="JZ246" s="58"/>
      <c r="KA246" s="58"/>
      <c r="KB246" s="58"/>
      <c r="KC246" s="58"/>
      <c r="KD246" s="58"/>
      <c r="KE246" s="58"/>
      <c r="KF246" s="58"/>
      <c r="KG246" s="58"/>
      <c r="KH246" s="58"/>
      <c r="KI246" s="58"/>
      <c r="KJ246" s="58"/>
      <c r="KK246" s="58"/>
      <c r="KL246" s="58"/>
      <c r="KM246" s="58"/>
      <c r="KN246" s="58"/>
      <c r="KO246" s="58"/>
      <c r="KP246" s="58"/>
      <c r="KQ246" s="58"/>
      <c r="KR246" s="58"/>
      <c r="KS246" s="58"/>
      <c r="KT246" s="58"/>
      <c r="KU246" s="58"/>
      <c r="KV246" s="58"/>
      <c r="KW246" s="58"/>
      <c r="KX246" s="58"/>
      <c r="KY246" s="58"/>
      <c r="KZ246" s="58"/>
      <c r="LA246" s="58"/>
      <c r="LB246" s="58"/>
      <c r="LC246" s="58"/>
      <c r="LD246" s="58"/>
      <c r="LE246" s="58"/>
      <c r="LF246" s="58"/>
      <c r="LG246" s="58"/>
      <c r="LH246" s="58"/>
      <c r="LI246" s="58"/>
      <c r="LJ246" s="58"/>
      <c r="LK246" s="58"/>
      <c r="LL246" s="58"/>
      <c r="LM246" s="58"/>
      <c r="LN246" s="58"/>
      <c r="LO246" s="58"/>
      <c r="LP246" s="58"/>
      <c r="LQ246" s="58"/>
      <c r="LR246" s="58"/>
      <c r="LS246" s="58"/>
      <c r="LT246" s="58"/>
      <c r="LU246" s="58"/>
      <c r="LV246" s="58"/>
      <c r="LW246" s="58"/>
      <c r="LX246" s="58"/>
      <c r="LY246" s="58"/>
      <c r="LZ246" s="58"/>
      <c r="MA246" s="58"/>
      <c r="MB246" s="58"/>
      <c r="MC246" s="58"/>
      <c r="MD246" s="58"/>
      <c r="ME246" s="58"/>
      <c r="MF246" s="58"/>
      <c r="MG246" s="58"/>
      <c r="MH246" s="58"/>
      <c r="MI246" s="58"/>
      <c r="MJ246" s="58"/>
      <c r="MK246" s="58"/>
      <c r="ML246" s="58"/>
      <c r="MM246" s="58"/>
      <c r="MN246" s="58"/>
      <c r="MO246" s="58"/>
      <c r="MP246" s="58"/>
      <c r="MQ246" s="58"/>
      <c r="MR246" s="58"/>
      <c r="MS246" s="58"/>
      <c r="MT246" s="58"/>
      <c r="MU246" s="58"/>
      <c r="MV246" s="58"/>
      <c r="MW246" s="58"/>
      <c r="MX246" s="58"/>
      <c r="MY246" s="58"/>
      <c r="MZ246" s="58"/>
      <c r="NA246" s="58"/>
      <c r="NB246" s="58"/>
      <c r="NC246" s="58"/>
      <c r="ND246" s="58"/>
      <c r="NE246" s="58"/>
      <c r="NF246" s="58"/>
      <c r="NG246" s="58"/>
      <c r="NH246" s="58"/>
      <c r="NI246" s="58"/>
      <c r="NJ246" s="58"/>
      <c r="NK246" s="58"/>
      <c r="NL246" s="58"/>
      <c r="NM246" s="58"/>
      <c r="NN246" s="58"/>
      <c r="NO246" s="58"/>
      <c r="NP246" s="58"/>
      <c r="NQ246" s="58"/>
      <c r="NR246" s="58"/>
      <c r="NS246" s="58"/>
      <c r="NT246" s="58"/>
      <c r="NU246" s="58"/>
      <c r="NV246" s="58"/>
      <c r="NW246" s="58"/>
      <c r="NX246" s="58"/>
      <c r="NY246" s="58"/>
      <c r="NZ246" s="58"/>
      <c r="OA246" s="58"/>
      <c r="OB246" s="58"/>
      <c r="OC246" s="58"/>
      <c r="OD246" s="58"/>
      <c r="OE246" s="58"/>
      <c r="OF246" s="58"/>
      <c r="OG246" s="58"/>
      <c r="OH246" s="58"/>
      <c r="OI246" s="58"/>
      <c r="OJ246" s="58"/>
      <c r="OK246" s="58"/>
      <c r="OL246" s="58"/>
      <c r="OM246" s="58"/>
      <c r="ON246" s="58"/>
      <c r="OO246" s="58"/>
      <c r="OP246" s="58"/>
      <c r="OQ246" s="58"/>
      <c r="OR246" s="58"/>
      <c r="OS246" s="58"/>
      <c r="OT246" s="58"/>
      <c r="OU246" s="58"/>
      <c r="OV246" s="58"/>
      <c r="OW246" s="58"/>
      <c r="OX246" s="58"/>
      <c r="OY246" s="58"/>
      <c r="OZ246" s="58"/>
      <c r="PA246" s="58"/>
      <c r="PB246" s="58"/>
      <c r="PC246" s="58"/>
      <c r="PD246" s="58"/>
      <c r="PE246" s="58"/>
      <c r="PF246" s="58"/>
      <c r="PG246" s="58"/>
      <c r="PH246" s="58"/>
      <c r="PI246" s="58"/>
      <c r="PJ246" s="58"/>
      <c r="PK246" s="58"/>
      <c r="PL246" s="58"/>
      <c r="PM246" s="58"/>
      <c r="PN246" s="58"/>
      <c r="PO246" s="58"/>
      <c r="PP246" s="58"/>
      <c r="PQ246" s="58"/>
      <c r="PR246" s="58"/>
      <c r="PS246" s="58"/>
      <c r="PT246" s="58"/>
      <c r="PU246" s="58"/>
      <c r="PV246" s="58"/>
      <c r="PW246" s="58"/>
      <c r="PX246" s="58"/>
      <c r="PY246" s="58"/>
      <c r="PZ246" s="58"/>
      <c r="QA246" s="58"/>
      <c r="QB246" s="58"/>
      <c r="QC246" s="58"/>
      <c r="QD246" s="58"/>
      <c r="QE246" s="58"/>
      <c r="QF246" s="58"/>
      <c r="QG246" s="58"/>
      <c r="QH246" s="58"/>
      <c r="QI246" s="58"/>
      <c r="QJ246" s="58"/>
      <c r="QK246" s="58"/>
      <c r="QL246" s="58"/>
      <c r="QM246" s="58"/>
      <c r="QN246" s="58"/>
      <c r="QO246" s="58"/>
      <c r="QP246" s="58"/>
      <c r="QQ246" s="58"/>
      <c r="QR246" s="58"/>
      <c r="QS246" s="58"/>
      <c r="QT246" s="58"/>
      <c r="QU246" s="58"/>
      <c r="QV246" s="58"/>
      <c r="QW246" s="58"/>
      <c r="QX246" s="58"/>
      <c r="QY246" s="58"/>
      <c r="QZ246" s="58"/>
      <c r="RA246" s="58"/>
      <c r="RB246" s="58"/>
      <c r="RC246" s="58"/>
      <c r="RD246" s="58"/>
      <c r="RE246" s="58"/>
      <c r="RF246" s="58"/>
      <c r="RG246" s="58"/>
      <c r="RH246" s="58"/>
      <c r="RI246" s="58"/>
      <c r="RJ246" s="58"/>
      <c r="RK246" s="58"/>
      <c r="RL246" s="58"/>
      <c r="RM246" s="58"/>
      <c r="RN246" s="58"/>
      <c r="RO246" s="58"/>
      <c r="RP246" s="58"/>
      <c r="RQ246" s="58"/>
      <c r="RR246" s="58"/>
      <c r="RS246" s="58"/>
      <c r="RT246" s="58"/>
      <c r="RU246" s="58"/>
      <c r="RV246" s="58"/>
      <c r="RW246" s="58"/>
      <c r="RX246" s="58"/>
      <c r="RY246" s="58"/>
      <c r="RZ246" s="58"/>
      <c r="SA246" s="58"/>
      <c r="SB246" s="58"/>
      <c r="SC246" s="58"/>
      <c r="SD246" s="58"/>
      <c r="SE246" s="58"/>
      <c r="SF246" s="58"/>
      <c r="SG246" s="58"/>
      <c r="SH246" s="58"/>
      <c r="SI246" s="58"/>
      <c r="SJ246" s="58"/>
      <c r="SK246" s="58"/>
      <c r="SL246" s="58"/>
      <c r="SM246" s="58"/>
      <c r="SN246" s="58"/>
      <c r="SO246" s="58"/>
      <c r="SP246" s="58"/>
      <c r="SQ246" s="58"/>
      <c r="SR246" s="58"/>
      <c r="SS246" s="58"/>
      <c r="ST246" s="58"/>
      <c r="SU246" s="58"/>
      <c r="SV246" s="58"/>
      <c r="SW246" s="58"/>
      <c r="SX246" s="58"/>
      <c r="SY246" s="58"/>
      <c r="SZ246" s="58"/>
      <c r="TA246" s="58"/>
      <c r="TB246" s="58"/>
      <c r="TC246" s="58"/>
      <c r="TD246" s="58"/>
      <c r="TE246" s="58"/>
      <c r="TF246" s="58"/>
      <c r="TG246" s="58"/>
      <c r="TH246" s="58"/>
      <c r="TI246" s="58"/>
      <c r="TJ246" s="58"/>
      <c r="TK246" s="58"/>
      <c r="TL246" s="58"/>
      <c r="TM246" s="58"/>
      <c r="TN246" s="58"/>
      <c r="TO246" s="58"/>
      <c r="TP246" s="58"/>
      <c r="TQ246" s="58"/>
      <c r="TR246" s="58"/>
      <c r="TS246" s="58"/>
      <c r="TT246" s="58"/>
      <c r="TU246" s="58"/>
      <c r="TV246" s="58"/>
      <c r="TW246" s="58"/>
      <c r="TX246" s="58"/>
      <c r="TY246" s="58"/>
      <c r="TZ246" s="58"/>
      <c r="UA246" s="58"/>
      <c r="UB246" s="58"/>
      <c r="UC246" s="58"/>
      <c r="UD246" s="58"/>
      <c r="UE246" s="58"/>
      <c r="UF246" s="58"/>
      <c r="UG246" s="58"/>
      <c r="UH246" s="58"/>
      <c r="UI246" s="58"/>
      <c r="UJ246" s="58"/>
      <c r="UK246" s="58"/>
      <c r="UL246" s="58"/>
      <c r="UM246" s="58"/>
      <c r="UN246" s="58"/>
      <c r="UO246" s="58"/>
      <c r="UP246" s="58"/>
      <c r="UQ246" s="58"/>
      <c r="UR246" s="58"/>
      <c r="US246" s="58"/>
      <c r="UT246" s="58"/>
      <c r="UU246" s="58"/>
      <c r="UV246" s="58"/>
      <c r="UW246" s="58"/>
      <c r="UX246" s="58"/>
      <c r="UY246" s="58"/>
      <c r="UZ246" s="58"/>
      <c r="VA246" s="58"/>
      <c r="VB246" s="58"/>
      <c r="VC246" s="58"/>
      <c r="VD246" s="58"/>
      <c r="VE246" s="58"/>
      <c r="VF246" s="58"/>
      <c r="VG246" s="58"/>
      <c r="VH246" s="58"/>
      <c r="VI246" s="58"/>
      <c r="VJ246" s="58"/>
      <c r="VK246" s="58"/>
      <c r="VL246" s="58"/>
      <c r="VM246" s="58"/>
      <c r="VN246" s="58"/>
      <c r="VO246" s="58"/>
      <c r="VP246" s="58"/>
      <c r="VQ246" s="58"/>
      <c r="VR246" s="58"/>
      <c r="VS246" s="58"/>
      <c r="VT246" s="58"/>
      <c r="VU246" s="58"/>
      <c r="VV246" s="58"/>
      <c r="VW246" s="58"/>
      <c r="VX246" s="58"/>
      <c r="VY246" s="58"/>
      <c r="VZ246" s="58"/>
      <c r="WA246" s="58"/>
      <c r="WB246" s="58"/>
      <c r="WC246" s="58"/>
      <c r="WD246" s="58"/>
      <c r="WE246" s="58"/>
      <c r="WF246" s="58"/>
      <c r="WG246" s="58"/>
      <c r="WH246" s="58"/>
      <c r="WI246" s="58"/>
      <c r="WJ246" s="58"/>
      <c r="WK246" s="58"/>
      <c r="WL246" s="58"/>
      <c r="WM246" s="58"/>
      <c r="WN246" s="58"/>
      <c r="WO246" s="58"/>
      <c r="WP246" s="58"/>
      <c r="WQ246" s="58"/>
      <c r="WR246" s="58"/>
      <c r="WS246" s="58"/>
      <c r="WT246" s="58"/>
      <c r="WU246" s="58"/>
      <c r="WV246" s="58"/>
      <c r="WW246" s="58"/>
      <c r="WX246" s="58"/>
      <c r="WY246" s="58"/>
      <c r="WZ246" s="58"/>
      <c r="XA246" s="58"/>
      <c r="XB246" s="58"/>
      <c r="XC246" s="58"/>
      <c r="XD246" s="58"/>
      <c r="XE246" s="58"/>
      <c r="XF246" s="58"/>
      <c r="XG246" s="58"/>
      <c r="XH246" s="58"/>
      <c r="XI246" s="58"/>
      <c r="XJ246" s="58"/>
      <c r="XK246" s="58"/>
      <c r="XL246" s="58"/>
      <c r="XM246" s="58"/>
      <c r="XN246" s="58"/>
      <c r="XO246" s="58"/>
      <c r="XP246" s="58"/>
      <c r="XQ246" s="58"/>
      <c r="XR246" s="58"/>
      <c r="XS246" s="58"/>
      <c r="XT246" s="58"/>
      <c r="XU246" s="58"/>
      <c r="XV246" s="58"/>
      <c r="XW246" s="58"/>
      <c r="XX246" s="58"/>
      <c r="XY246" s="58"/>
      <c r="XZ246" s="58"/>
      <c r="YA246" s="58"/>
      <c r="YB246" s="58"/>
      <c r="YC246" s="58"/>
      <c r="YD246" s="58"/>
      <c r="YE246" s="58"/>
      <c r="YF246" s="58"/>
      <c r="YG246" s="58"/>
      <c r="YH246" s="58"/>
      <c r="YI246" s="58"/>
      <c r="YJ246" s="58"/>
      <c r="YK246" s="58"/>
      <c r="YL246" s="58"/>
      <c r="YM246" s="58"/>
      <c r="YN246" s="58"/>
      <c r="YO246" s="58"/>
      <c r="YP246" s="58"/>
      <c r="YQ246" s="58"/>
      <c r="YR246" s="58"/>
      <c r="YS246" s="58"/>
      <c r="YT246" s="58"/>
      <c r="YU246" s="58"/>
      <c r="YV246" s="58"/>
      <c r="YW246" s="58"/>
      <c r="YX246" s="58"/>
      <c r="YY246" s="58"/>
      <c r="YZ246" s="58"/>
      <c r="ZA246" s="58"/>
      <c r="ZB246" s="58"/>
      <c r="ZC246" s="58"/>
      <c r="ZD246" s="58"/>
      <c r="ZE246" s="58"/>
      <c r="ZF246" s="58"/>
      <c r="ZG246" s="58"/>
      <c r="ZH246" s="58"/>
      <c r="ZI246" s="58"/>
      <c r="ZJ246" s="58"/>
      <c r="ZK246" s="58"/>
      <c r="ZL246" s="58"/>
      <c r="ZM246" s="58"/>
      <c r="ZN246" s="58"/>
      <c r="ZO246" s="58"/>
      <c r="ZP246" s="58"/>
      <c r="ZQ246" s="58"/>
      <c r="ZR246" s="58"/>
      <c r="ZS246" s="58"/>
      <c r="ZT246" s="58"/>
      <c r="ZU246" s="58"/>
      <c r="ZV246" s="58"/>
      <c r="ZW246" s="58"/>
      <c r="ZX246" s="58"/>
      <c r="ZY246" s="58"/>
      <c r="ZZ246" s="58"/>
      <c r="AAA246" s="58"/>
      <c r="AAB246" s="58"/>
      <c r="AAC246" s="58"/>
      <c r="AAD246" s="58"/>
      <c r="AAE246" s="58"/>
      <c r="AAF246" s="58"/>
      <c r="AAG246" s="58"/>
      <c r="AAH246" s="58"/>
      <c r="AAI246" s="58"/>
      <c r="AAJ246" s="58"/>
      <c r="AAK246" s="58"/>
      <c r="AAL246" s="58"/>
      <c r="AAM246" s="58"/>
      <c r="AAN246" s="58"/>
      <c r="AAO246" s="58"/>
      <c r="AAP246" s="58"/>
      <c r="AAQ246" s="58"/>
      <c r="AAR246" s="58"/>
      <c r="AAS246" s="58"/>
      <c r="AAT246" s="58"/>
      <c r="AAU246" s="58"/>
      <c r="AAV246" s="58"/>
      <c r="AAW246" s="58"/>
      <c r="AAX246" s="58"/>
      <c r="AAY246" s="58"/>
      <c r="AAZ246" s="58"/>
      <c r="ABA246" s="58"/>
      <c r="ABB246" s="58"/>
      <c r="ABC246" s="58"/>
      <c r="ABD246" s="58"/>
      <c r="ABE246" s="58"/>
      <c r="ABF246" s="58"/>
      <c r="ABG246" s="58"/>
      <c r="ABH246" s="58"/>
      <c r="ABI246" s="58"/>
      <c r="ABJ246" s="58"/>
      <c r="ABK246" s="58"/>
      <c r="ABL246" s="58"/>
      <c r="ABM246" s="58"/>
      <c r="ABN246" s="58"/>
      <c r="ABO246" s="58"/>
      <c r="ABP246" s="58"/>
      <c r="ABQ246" s="58"/>
      <c r="ABR246" s="58"/>
      <c r="ABS246" s="58"/>
      <c r="ABT246" s="58"/>
      <c r="ABU246" s="58"/>
      <c r="ABV246" s="58"/>
      <c r="ABW246" s="58"/>
      <c r="ABX246" s="58"/>
      <c r="ABY246" s="58"/>
      <c r="ABZ246" s="58"/>
      <c r="ACA246" s="58"/>
      <c r="ACB246" s="58"/>
      <c r="ACC246" s="58"/>
      <c r="ACD246" s="58"/>
      <c r="ACE246" s="58"/>
      <c r="ACF246" s="58"/>
      <c r="ACG246" s="58"/>
      <c r="ACH246" s="58"/>
      <c r="ACI246" s="58"/>
      <c r="ACJ246" s="58"/>
      <c r="ACK246" s="58"/>
      <c r="ACL246" s="58"/>
      <c r="ACM246" s="58"/>
      <c r="ACN246" s="58"/>
      <c r="ACO246" s="58"/>
      <c r="ACP246" s="58"/>
      <c r="ACQ246" s="58"/>
      <c r="ACR246" s="58"/>
      <c r="ACS246" s="58"/>
      <c r="ACT246" s="58"/>
      <c r="ACU246" s="58"/>
      <c r="ACV246" s="58"/>
      <c r="ACW246" s="58"/>
      <c r="ACX246" s="58"/>
      <c r="ACY246" s="58"/>
      <c r="ACZ246" s="58"/>
      <c r="ADA246" s="58"/>
      <c r="ADB246" s="58"/>
      <c r="ADC246" s="58"/>
      <c r="ADD246" s="58"/>
      <c r="ADE246" s="58"/>
      <c r="ADF246" s="58"/>
      <c r="ADG246" s="58"/>
      <c r="ADH246" s="58"/>
      <c r="ADI246" s="58"/>
      <c r="ADJ246" s="58"/>
      <c r="ADK246" s="58"/>
      <c r="ADL246" s="58"/>
      <c r="ADM246" s="58"/>
      <c r="ADN246" s="58"/>
      <c r="ADO246" s="58"/>
      <c r="ADP246" s="58"/>
      <c r="ADQ246" s="58"/>
      <c r="ADR246" s="58"/>
      <c r="ADS246" s="58"/>
      <c r="ADT246" s="58"/>
      <c r="ADU246" s="58"/>
      <c r="ADV246" s="58"/>
      <c r="ADW246" s="58"/>
      <c r="ADX246" s="58"/>
      <c r="ADY246" s="58"/>
      <c r="ADZ246" s="58"/>
      <c r="AEA246" s="58"/>
      <c r="AEB246" s="58"/>
      <c r="AEC246" s="58"/>
      <c r="AED246" s="58"/>
      <c r="AEE246" s="58"/>
      <c r="AEF246" s="58"/>
      <c r="AEG246" s="58"/>
      <c r="AEH246" s="58"/>
      <c r="AEI246" s="58"/>
      <c r="AEJ246" s="58"/>
      <c r="AEK246" s="58"/>
      <c r="AEL246" s="58"/>
      <c r="AEM246" s="58"/>
      <c r="AEN246" s="58"/>
      <c r="AEO246" s="58"/>
      <c r="AEP246" s="58"/>
      <c r="AEQ246" s="58"/>
      <c r="AER246" s="58"/>
      <c r="AES246" s="58"/>
      <c r="AET246" s="58"/>
      <c r="AEU246" s="58"/>
      <c r="AEV246" s="58"/>
      <c r="AEW246" s="58"/>
      <c r="AEX246" s="58"/>
      <c r="AEY246" s="58"/>
      <c r="AEZ246" s="58"/>
      <c r="AFA246" s="58"/>
      <c r="AFB246" s="58"/>
      <c r="AFC246" s="58"/>
      <c r="AFD246" s="58"/>
      <c r="AFE246" s="58"/>
      <c r="AFF246" s="58"/>
      <c r="AFG246" s="58"/>
      <c r="AFH246" s="58"/>
      <c r="AFI246" s="58"/>
      <c r="AFJ246" s="58"/>
      <c r="AFK246" s="58"/>
      <c r="AFL246" s="58"/>
      <c r="AFM246" s="58"/>
      <c r="AFN246" s="58"/>
      <c r="AFO246" s="58"/>
      <c r="AFP246" s="58"/>
      <c r="AFQ246" s="58"/>
      <c r="AFR246" s="58"/>
      <c r="AFS246" s="58"/>
      <c r="AFT246" s="58"/>
      <c r="AFU246" s="58"/>
      <c r="AFV246" s="58"/>
      <c r="AFW246" s="58"/>
      <c r="AFX246" s="58"/>
      <c r="AFY246" s="58"/>
      <c r="AFZ246" s="58"/>
      <c r="AGA246" s="58"/>
      <c r="AGB246" s="58"/>
      <c r="AGC246" s="58"/>
      <c r="AGD246" s="58"/>
      <c r="AGE246" s="58"/>
      <c r="AGF246" s="58"/>
      <c r="AGG246" s="58"/>
      <c r="AGH246" s="58"/>
      <c r="AGI246" s="58"/>
      <c r="AGJ246" s="58"/>
      <c r="AGK246" s="58"/>
      <c r="AGL246" s="58"/>
      <c r="AGM246" s="58"/>
      <c r="AGN246" s="58"/>
      <c r="AGO246" s="58"/>
      <c r="AGP246" s="58"/>
      <c r="AGQ246" s="58"/>
      <c r="AGR246" s="58"/>
      <c r="AGS246" s="58"/>
      <c r="AGT246" s="58"/>
      <c r="AGU246" s="58"/>
      <c r="AGV246" s="58"/>
      <c r="AGW246" s="58"/>
      <c r="AGX246" s="58"/>
      <c r="AGY246" s="58"/>
      <c r="AGZ246" s="58"/>
      <c r="AHA246" s="58"/>
      <c r="AHB246" s="58"/>
      <c r="AHC246" s="58"/>
      <c r="AHD246" s="58"/>
      <c r="AHE246" s="58"/>
      <c r="AHF246" s="58"/>
      <c r="AHG246" s="58"/>
      <c r="AHH246" s="58"/>
      <c r="AHI246" s="58"/>
      <c r="AHJ246" s="58"/>
      <c r="AHK246" s="58"/>
      <c r="AHL246" s="58"/>
      <c r="AHM246" s="58"/>
      <c r="AHN246" s="58"/>
      <c r="AHO246" s="58"/>
      <c r="AHP246" s="58"/>
      <c r="AHQ246" s="58"/>
      <c r="AHR246" s="58"/>
      <c r="AHS246" s="58"/>
      <c r="AHT246" s="58"/>
      <c r="AHU246" s="58"/>
      <c r="AHV246" s="58"/>
      <c r="AHW246" s="58"/>
      <c r="AHX246" s="58"/>
      <c r="AHY246" s="58"/>
      <c r="AHZ246" s="58"/>
      <c r="AIA246" s="58"/>
      <c r="AIB246" s="58"/>
      <c r="AIC246" s="58"/>
      <c r="AID246" s="58"/>
      <c r="AIE246" s="58"/>
      <c r="AIF246" s="58"/>
      <c r="AIG246" s="58"/>
      <c r="AIH246" s="58"/>
      <c r="AII246" s="58"/>
      <c r="AIJ246" s="58"/>
      <c r="AIK246" s="58"/>
      <c r="AIL246" s="58"/>
      <c r="AIM246" s="58"/>
      <c r="AIN246" s="58"/>
      <c r="AIO246" s="58"/>
      <c r="AIP246" s="58"/>
      <c r="AIQ246" s="58"/>
      <c r="AIR246" s="58"/>
      <c r="AIS246" s="58"/>
      <c r="AIT246" s="58"/>
      <c r="AIU246" s="58"/>
      <c r="AIV246" s="58"/>
      <c r="AIW246" s="58"/>
      <c r="AIX246" s="58"/>
      <c r="AIY246" s="58"/>
      <c r="AIZ246" s="58"/>
      <c r="AJA246" s="58"/>
      <c r="AJB246" s="58"/>
      <c r="AJC246" s="58"/>
      <c r="AJD246" s="58"/>
      <c r="AJE246" s="58"/>
      <c r="AJF246" s="58"/>
      <c r="AJG246" s="58"/>
      <c r="AJH246" s="58"/>
      <c r="AJI246" s="58"/>
      <c r="AJJ246" s="58"/>
      <c r="AJK246" s="58"/>
      <c r="AJL246" s="58"/>
      <c r="AJM246" s="58"/>
      <c r="AJN246" s="58"/>
      <c r="AJO246" s="58"/>
      <c r="AJP246" s="58"/>
      <c r="AJQ246" s="58"/>
      <c r="AJR246" s="58"/>
      <c r="AJS246" s="58"/>
      <c r="AJT246" s="58"/>
      <c r="AJU246" s="58"/>
      <c r="AJV246" s="58"/>
      <c r="AJW246" s="58"/>
      <c r="AJX246" s="58"/>
      <c r="AJY246" s="58"/>
      <c r="AJZ246" s="58"/>
      <c r="AKA246" s="58"/>
      <c r="AKB246" s="58"/>
      <c r="AKC246" s="58"/>
      <c r="AKD246" s="58"/>
      <c r="AKE246" s="58"/>
      <c r="AKF246" s="58"/>
      <c r="AKG246" s="58"/>
      <c r="AKH246" s="58"/>
      <c r="AKI246" s="58"/>
      <c r="AKJ246" s="58"/>
      <c r="AKK246" s="58"/>
      <c r="AKL246" s="58"/>
      <c r="AKM246" s="58"/>
      <c r="AKN246" s="58"/>
      <c r="AKO246" s="58"/>
      <c r="AKP246" s="58"/>
      <c r="AKQ246" s="58"/>
      <c r="AKR246" s="58"/>
      <c r="AKS246" s="58"/>
      <c r="AKT246" s="58"/>
      <c r="AKU246" s="58"/>
      <c r="AKV246" s="58"/>
      <c r="AKW246" s="58"/>
      <c r="AKX246" s="58"/>
      <c r="AKY246" s="58"/>
      <c r="AKZ246" s="58"/>
      <c r="ALA246" s="58"/>
      <c r="ALB246" s="58"/>
      <c r="ALC246" s="58"/>
      <c r="ALD246" s="58"/>
      <c r="ALE246" s="58"/>
      <c r="ALF246" s="58"/>
      <c r="ALG246" s="58"/>
      <c r="ALH246" s="58"/>
      <c r="ALI246" s="58"/>
      <c r="ALJ246" s="58"/>
      <c r="ALK246" s="58"/>
      <c r="ALL246" s="58"/>
      <c r="ALM246" s="58"/>
      <c r="ALN246" s="58"/>
      <c r="ALO246" s="58"/>
      <c r="ALP246" s="58"/>
      <c r="ALQ246" s="58"/>
      <c r="ALR246" s="58"/>
      <c r="ALS246" s="58"/>
      <c r="ALT246" s="58"/>
      <c r="ALU246" s="58"/>
      <c r="ALV246" s="58"/>
      <c r="ALW246" s="58"/>
      <c r="ALX246" s="58"/>
      <c r="ALY246" s="58"/>
      <c r="ALZ246" s="58"/>
      <c r="AMA246" s="58"/>
      <c r="AMB246" s="58"/>
      <c r="AMC246" s="58"/>
      <c r="AMD246" s="58"/>
      <c r="AME246" s="58"/>
      <c r="AMF246" s="58"/>
      <c r="AMG246" s="58"/>
      <c r="AMH246" s="58"/>
      <c r="AMI246" s="58"/>
      <c r="AMJ246" s="58"/>
      <c r="AMK246" s="58"/>
      <c r="AML246" s="58"/>
      <c r="AMM246" s="58"/>
      <c r="AMN246" s="58"/>
      <c r="AMO246" s="58"/>
      <c r="AMP246" s="58"/>
      <c r="AMQ246" s="58"/>
      <c r="AMR246" s="58"/>
      <c r="AMS246" s="58"/>
      <c r="AMT246" s="58"/>
      <c r="AMU246" s="58"/>
      <c r="AMV246" s="58"/>
      <c r="AMW246" s="58"/>
      <c r="AMX246" s="58"/>
      <c r="AMY246" s="58"/>
      <c r="AMZ246" s="58"/>
      <c r="ANA246" s="58"/>
      <c r="ANB246" s="58"/>
      <c r="ANC246" s="58"/>
      <c r="AND246" s="58"/>
      <c r="ANE246" s="58"/>
      <c r="ANF246" s="58"/>
      <c r="ANG246" s="58"/>
      <c r="ANH246" s="58"/>
      <c r="ANI246" s="58"/>
      <c r="ANJ246" s="58"/>
      <c r="ANK246" s="58"/>
      <c r="ANL246" s="58"/>
      <c r="ANM246" s="58"/>
      <c r="ANN246" s="58"/>
      <c r="ANO246" s="58"/>
      <c r="ANP246" s="58"/>
      <c r="ANQ246" s="58"/>
      <c r="ANR246" s="58"/>
      <c r="ANS246" s="58"/>
      <c r="ANT246" s="58"/>
      <c r="ANU246" s="58"/>
      <c r="ANV246" s="58"/>
      <c r="ANW246" s="58"/>
      <c r="ANX246" s="58"/>
      <c r="ANY246" s="58"/>
      <c r="ANZ246" s="58"/>
      <c r="AOA246" s="58"/>
      <c r="AOB246" s="58"/>
      <c r="AOC246" s="58"/>
      <c r="AOD246" s="58"/>
      <c r="AOE246" s="58"/>
      <c r="AOF246" s="58"/>
      <c r="AOG246" s="58"/>
      <c r="AOH246" s="58"/>
      <c r="AOI246" s="58"/>
      <c r="AOJ246" s="58"/>
      <c r="AOK246" s="58"/>
      <c r="AOL246" s="58"/>
      <c r="AOM246" s="58"/>
      <c r="AON246" s="58"/>
      <c r="AOO246" s="58"/>
      <c r="AOP246" s="58"/>
      <c r="AOQ246" s="58"/>
      <c r="AOR246" s="58"/>
      <c r="AOS246" s="58"/>
      <c r="AOT246" s="58"/>
      <c r="AOU246" s="58"/>
      <c r="AOV246" s="58"/>
      <c r="AOW246" s="58"/>
      <c r="AOX246" s="58"/>
      <c r="AOY246" s="58"/>
      <c r="AOZ246" s="58"/>
      <c r="APA246" s="58"/>
      <c r="APB246" s="58"/>
      <c r="APC246" s="58"/>
      <c r="APD246" s="58"/>
      <c r="APE246" s="58"/>
      <c r="APF246" s="58"/>
      <c r="APG246" s="58"/>
      <c r="APH246" s="58"/>
      <c r="API246" s="58"/>
      <c r="APJ246" s="58"/>
      <c r="APK246" s="58"/>
      <c r="APL246" s="58"/>
      <c r="APM246" s="58"/>
      <c r="APN246" s="58"/>
      <c r="APO246" s="58"/>
      <c r="APP246" s="58"/>
      <c r="APQ246" s="58"/>
      <c r="APR246" s="58"/>
      <c r="APS246" s="58"/>
      <c r="APT246" s="58"/>
      <c r="APU246" s="58"/>
      <c r="APV246" s="58"/>
      <c r="APW246" s="58"/>
      <c r="APX246" s="58"/>
      <c r="APY246" s="58"/>
      <c r="APZ246" s="58"/>
      <c r="AQA246" s="58"/>
      <c r="AQB246" s="58"/>
      <c r="AQC246" s="58"/>
      <c r="AQD246" s="58"/>
      <c r="AQE246" s="58"/>
      <c r="AQF246" s="58"/>
      <c r="AQG246" s="58"/>
      <c r="AQH246" s="58"/>
      <c r="AQI246" s="58"/>
      <c r="AQJ246" s="58"/>
      <c r="AQK246" s="58"/>
      <c r="AQL246" s="58"/>
      <c r="AQM246" s="58"/>
      <c r="AQN246" s="58"/>
      <c r="AQO246" s="58"/>
      <c r="AQP246" s="58"/>
      <c r="AQQ246" s="58"/>
      <c r="AQR246" s="58"/>
      <c r="AQS246" s="58"/>
      <c r="AQT246" s="58"/>
      <c r="AQU246" s="58"/>
      <c r="AQV246" s="58"/>
      <c r="AQW246" s="58"/>
      <c r="AQX246" s="58"/>
      <c r="AQY246" s="58"/>
      <c r="AQZ246" s="58"/>
      <c r="ARA246" s="58"/>
      <c r="ARB246" s="58"/>
      <c r="ARC246" s="58"/>
      <c r="ARD246" s="58"/>
      <c r="ARE246" s="58"/>
      <c r="ARF246" s="58"/>
      <c r="ARG246" s="58"/>
      <c r="ARH246" s="58"/>
      <c r="ARI246" s="58"/>
      <c r="ARJ246" s="58"/>
      <c r="ARK246" s="58"/>
      <c r="ARL246" s="58"/>
      <c r="ARM246" s="58"/>
      <c r="ARN246" s="58"/>
      <c r="ARO246" s="58"/>
      <c r="ARP246" s="58"/>
      <c r="ARQ246" s="58"/>
      <c r="ARR246" s="58"/>
      <c r="ARS246" s="58"/>
      <c r="ART246" s="58"/>
      <c r="ARU246" s="58"/>
      <c r="ARV246" s="58"/>
      <c r="ARW246" s="58"/>
      <c r="ARX246" s="58"/>
      <c r="ARY246" s="58"/>
      <c r="ARZ246" s="58"/>
      <c r="ASA246" s="58"/>
      <c r="ASB246" s="58"/>
      <c r="ASC246" s="58"/>
      <c r="ASD246" s="58"/>
      <c r="ASE246" s="58"/>
      <c r="ASF246" s="58"/>
      <c r="ASG246" s="58"/>
      <c r="ASH246" s="58"/>
      <c r="ASI246" s="58"/>
      <c r="ASJ246" s="58"/>
      <c r="ASK246" s="58"/>
      <c r="ASL246" s="58"/>
      <c r="ASM246" s="58"/>
      <c r="ASN246" s="58"/>
      <c r="ASO246" s="58"/>
      <c r="ASP246" s="58"/>
      <c r="ASQ246" s="58"/>
      <c r="ASR246" s="58"/>
      <c r="ASS246" s="58"/>
      <c r="AST246" s="58"/>
      <c r="ASU246" s="58"/>
      <c r="ASV246" s="58"/>
      <c r="ASW246" s="58"/>
      <c r="ASX246" s="58"/>
      <c r="ASY246" s="58"/>
      <c r="ASZ246" s="58"/>
      <c r="ATA246" s="58"/>
      <c r="ATB246" s="58"/>
      <c r="ATC246" s="58"/>
      <c r="ATD246" s="58"/>
      <c r="ATE246" s="58"/>
      <c r="ATF246" s="58"/>
      <c r="ATG246" s="58"/>
      <c r="ATH246" s="58"/>
      <c r="ATI246" s="58"/>
      <c r="ATJ246" s="58"/>
      <c r="ATK246" s="58"/>
      <c r="ATL246" s="58"/>
      <c r="ATM246" s="58"/>
      <c r="ATN246" s="58"/>
      <c r="ATO246" s="58"/>
      <c r="ATP246" s="58"/>
      <c r="ATQ246" s="58"/>
      <c r="ATR246" s="58"/>
      <c r="ATS246" s="58"/>
      <c r="ATT246" s="58"/>
      <c r="ATU246" s="58"/>
      <c r="ATV246" s="58"/>
      <c r="ATW246" s="58"/>
      <c r="ATX246" s="58"/>
      <c r="ATY246" s="58"/>
      <c r="ATZ246" s="58"/>
      <c r="AUA246" s="58"/>
      <c r="AUB246" s="58"/>
      <c r="AUC246" s="58"/>
      <c r="AUD246" s="58"/>
      <c r="AUE246" s="58"/>
      <c r="AUF246" s="58"/>
      <c r="AUG246" s="58"/>
      <c r="AUH246" s="58"/>
      <c r="AUI246" s="58"/>
      <c r="AUJ246" s="58"/>
      <c r="AUK246" s="58"/>
      <c r="AUL246" s="58"/>
      <c r="AUM246" s="58"/>
      <c r="AUN246" s="58"/>
      <c r="AUO246" s="58"/>
      <c r="AUP246" s="58"/>
      <c r="AUQ246" s="58"/>
      <c r="AUR246" s="58"/>
      <c r="AUS246" s="58"/>
      <c r="AUT246" s="58"/>
      <c r="AUU246" s="58"/>
      <c r="AUV246" s="58"/>
      <c r="AUW246" s="58"/>
      <c r="AUX246" s="58"/>
      <c r="AUY246" s="58"/>
      <c r="AUZ246" s="58"/>
      <c r="AVA246" s="58"/>
      <c r="AVB246" s="58"/>
      <c r="AVC246" s="58"/>
      <c r="AVD246" s="58"/>
      <c r="AVE246" s="58"/>
      <c r="AVF246" s="58"/>
      <c r="AVG246" s="58"/>
      <c r="AVH246" s="58"/>
      <c r="AVI246" s="58"/>
      <c r="AVJ246" s="58"/>
      <c r="AVK246" s="58"/>
      <c r="AVL246" s="58"/>
      <c r="AVM246" s="58"/>
      <c r="AVN246" s="58"/>
      <c r="AVO246" s="58"/>
      <c r="AVP246" s="58"/>
      <c r="AVQ246" s="58"/>
      <c r="AVR246" s="58"/>
      <c r="AVS246" s="58"/>
      <c r="AVT246" s="58"/>
      <c r="AVU246" s="58"/>
      <c r="AVV246" s="58"/>
      <c r="AVW246" s="58"/>
      <c r="AVX246" s="58"/>
      <c r="AVY246" s="58"/>
      <c r="AVZ246" s="58"/>
      <c r="AWA246" s="58"/>
      <c r="AWB246" s="58"/>
      <c r="AWC246" s="58"/>
      <c r="AWD246" s="58"/>
      <c r="AWE246" s="58"/>
      <c r="AWF246" s="58"/>
      <c r="AWG246" s="58"/>
      <c r="AWH246" s="58"/>
      <c r="AWI246" s="58"/>
      <c r="AWJ246" s="58"/>
      <c r="AWK246" s="58"/>
      <c r="AWL246" s="58"/>
      <c r="AWM246" s="58"/>
      <c r="AWN246" s="58"/>
      <c r="AWO246" s="58"/>
      <c r="AWP246" s="58"/>
      <c r="AWQ246" s="58"/>
      <c r="AWR246" s="58"/>
      <c r="AWS246" s="58"/>
      <c r="AWT246" s="58"/>
      <c r="AWU246" s="58"/>
      <c r="AWV246" s="58"/>
      <c r="AWW246" s="58"/>
      <c r="AWX246" s="58"/>
      <c r="AWY246" s="58"/>
      <c r="AWZ246" s="58"/>
      <c r="AXA246" s="58"/>
      <c r="AXB246" s="58"/>
      <c r="AXC246" s="58"/>
      <c r="AXD246" s="58"/>
      <c r="AXE246" s="58"/>
      <c r="AXF246" s="58"/>
      <c r="AXG246" s="58"/>
      <c r="AXH246" s="58"/>
      <c r="AXI246" s="58"/>
      <c r="AXJ246" s="58"/>
      <c r="AXK246" s="58"/>
      <c r="AXL246" s="58"/>
      <c r="AXM246" s="58"/>
      <c r="AXN246" s="58"/>
      <c r="AXO246" s="58"/>
      <c r="AXP246" s="58"/>
      <c r="AXQ246" s="58"/>
      <c r="AXR246" s="58"/>
      <c r="AXS246" s="58"/>
      <c r="AXT246" s="58"/>
      <c r="AXU246" s="58"/>
      <c r="AXV246" s="58"/>
      <c r="AXW246" s="58"/>
      <c r="AXX246" s="58"/>
      <c r="AXY246" s="58"/>
      <c r="AXZ246" s="58"/>
      <c r="AYA246" s="58"/>
      <c r="AYB246" s="58"/>
      <c r="AYC246" s="58"/>
      <c r="AYD246" s="58"/>
      <c r="AYE246" s="58"/>
      <c r="AYF246" s="58"/>
      <c r="AYG246" s="58"/>
      <c r="AYH246" s="58"/>
      <c r="AYI246" s="58"/>
      <c r="AYJ246" s="58"/>
      <c r="AYK246" s="58"/>
      <c r="AYL246" s="58"/>
      <c r="AYM246" s="58"/>
      <c r="AYN246" s="58"/>
      <c r="AYO246" s="58"/>
      <c r="AYP246" s="58"/>
      <c r="AYQ246" s="58"/>
      <c r="AYR246" s="58"/>
      <c r="AYS246" s="58"/>
      <c r="AYT246" s="58"/>
      <c r="AYU246" s="58"/>
      <c r="AYV246" s="58"/>
      <c r="AYW246" s="58"/>
      <c r="AYX246" s="58"/>
      <c r="AYY246" s="58"/>
      <c r="AYZ246" s="58"/>
      <c r="AZA246" s="58"/>
      <c r="AZB246" s="58"/>
      <c r="AZC246" s="58"/>
      <c r="AZD246" s="58"/>
      <c r="AZE246" s="58"/>
      <c r="AZF246" s="58"/>
      <c r="AZG246" s="58"/>
      <c r="AZH246" s="58"/>
      <c r="AZI246" s="58"/>
      <c r="AZJ246" s="58"/>
      <c r="AZK246" s="58"/>
      <c r="AZL246" s="58"/>
      <c r="AZM246" s="58"/>
      <c r="AZN246" s="58"/>
      <c r="AZO246" s="58"/>
      <c r="AZP246" s="58"/>
      <c r="AZQ246" s="58"/>
      <c r="AZR246" s="58"/>
      <c r="AZS246" s="58"/>
      <c r="AZT246" s="58"/>
      <c r="AZU246" s="58"/>
      <c r="AZV246" s="58"/>
      <c r="AZW246" s="58"/>
      <c r="AZX246" s="58"/>
      <c r="AZY246" s="58"/>
      <c r="AZZ246" s="58"/>
      <c r="BAA246" s="58"/>
      <c r="BAB246" s="58"/>
      <c r="BAC246" s="58"/>
      <c r="BAD246" s="58"/>
      <c r="BAE246" s="58"/>
      <c r="BAF246" s="58"/>
      <c r="BAG246" s="58"/>
      <c r="BAH246" s="58"/>
      <c r="BAI246" s="58"/>
      <c r="BAJ246" s="58"/>
      <c r="BAK246" s="58"/>
      <c r="BAL246" s="58"/>
      <c r="BAM246" s="58"/>
      <c r="BAN246" s="58"/>
      <c r="BAO246" s="58"/>
      <c r="BAP246" s="58"/>
      <c r="BAQ246" s="58"/>
      <c r="BAR246" s="58"/>
      <c r="BAS246" s="58"/>
      <c r="BAT246" s="58"/>
      <c r="BAU246" s="58"/>
      <c r="BAV246" s="58"/>
      <c r="BAW246" s="58"/>
      <c r="BAX246" s="58"/>
      <c r="BAY246" s="58"/>
      <c r="BAZ246" s="58"/>
      <c r="BBA246" s="58"/>
      <c r="BBB246" s="58"/>
      <c r="BBC246" s="58"/>
      <c r="BBD246" s="58"/>
      <c r="BBE246" s="58"/>
      <c r="BBF246" s="58"/>
      <c r="BBG246" s="58"/>
      <c r="BBH246" s="58"/>
      <c r="BBI246" s="58"/>
      <c r="BBJ246" s="58"/>
      <c r="BBK246" s="58"/>
      <c r="BBL246" s="58"/>
      <c r="BBM246" s="58"/>
      <c r="BBN246" s="58"/>
      <c r="BBO246" s="58"/>
      <c r="BBP246" s="58"/>
      <c r="BBQ246" s="58"/>
      <c r="BBR246" s="58"/>
      <c r="BBS246" s="58"/>
      <c r="BBT246" s="58"/>
      <c r="BBU246" s="58"/>
      <c r="BBV246" s="58"/>
      <c r="BBW246" s="58"/>
      <c r="BBX246" s="58"/>
      <c r="BBY246" s="58"/>
      <c r="BBZ246" s="58"/>
      <c r="BCA246" s="58"/>
      <c r="BCB246" s="58"/>
      <c r="BCC246" s="58"/>
      <c r="BCD246" s="58"/>
      <c r="BCE246" s="58"/>
      <c r="BCF246" s="58"/>
      <c r="BCG246" s="58"/>
      <c r="BCH246" s="58"/>
      <c r="BCI246" s="58"/>
      <c r="BCJ246" s="58"/>
      <c r="BCK246" s="58"/>
      <c r="BCL246" s="58"/>
      <c r="BCM246" s="58"/>
      <c r="BCN246" s="58"/>
      <c r="BCO246" s="58"/>
      <c r="BCP246" s="58"/>
      <c r="BCQ246" s="58"/>
      <c r="BCR246" s="58"/>
      <c r="BCS246" s="58"/>
      <c r="BCT246" s="58"/>
      <c r="BCU246" s="58"/>
      <c r="BCV246" s="58"/>
      <c r="BCW246" s="58"/>
      <c r="BCX246" s="58"/>
      <c r="BCY246" s="58"/>
      <c r="BCZ246" s="58"/>
      <c r="BDA246" s="58"/>
      <c r="BDB246" s="58"/>
      <c r="BDC246" s="58"/>
      <c r="BDD246" s="58"/>
      <c r="BDE246" s="58"/>
      <c r="BDF246" s="58"/>
      <c r="BDG246" s="58"/>
      <c r="BDH246" s="58"/>
      <c r="BDI246" s="58"/>
      <c r="BDJ246" s="58"/>
      <c r="BDK246" s="58"/>
      <c r="BDL246" s="58"/>
      <c r="BDM246" s="58"/>
      <c r="BDN246" s="58"/>
      <c r="BDO246" s="58"/>
      <c r="BDP246" s="58"/>
      <c r="BDQ246" s="58"/>
      <c r="BDR246" s="58"/>
      <c r="BDS246" s="58"/>
      <c r="BDT246" s="58"/>
      <c r="BDU246" s="58"/>
      <c r="BDV246" s="58"/>
      <c r="BDW246" s="58"/>
      <c r="BDX246" s="58"/>
      <c r="BDY246" s="58"/>
      <c r="BDZ246" s="58"/>
      <c r="BEA246" s="58"/>
      <c r="BEB246" s="58"/>
      <c r="BEC246" s="58"/>
      <c r="BED246" s="58"/>
      <c r="BEE246" s="58"/>
      <c r="BEF246" s="58"/>
      <c r="BEG246" s="58"/>
      <c r="BEH246" s="58"/>
      <c r="BEI246" s="58"/>
      <c r="BEJ246" s="58"/>
      <c r="BEK246" s="58"/>
      <c r="BEL246" s="58"/>
      <c r="BEM246" s="58"/>
      <c r="BEN246" s="58"/>
      <c r="BEO246" s="58"/>
      <c r="BEP246" s="58"/>
      <c r="BEQ246" s="58"/>
      <c r="BER246" s="58"/>
      <c r="BES246" s="58"/>
      <c r="BET246" s="58"/>
      <c r="BEU246" s="58"/>
      <c r="BEV246" s="58"/>
      <c r="BEW246" s="58"/>
      <c r="BEX246" s="58"/>
      <c r="BEY246" s="58"/>
      <c r="BEZ246" s="58"/>
      <c r="BFA246" s="58"/>
      <c r="BFB246" s="58"/>
      <c r="BFC246" s="58"/>
      <c r="BFD246" s="58"/>
      <c r="BFE246" s="58"/>
      <c r="BFF246" s="58"/>
      <c r="BFG246" s="58"/>
      <c r="BFH246" s="58"/>
    </row>
    <row r="247" spans="1:1516" s="54" customFormat="1" ht="13.5">
      <c r="A247" s="109"/>
      <c r="B247" s="321" t="s">
        <v>34</v>
      </c>
      <c r="C247" s="322"/>
      <c r="D247" s="322"/>
      <c r="E247" s="303">
        <f>E235</f>
        <v>2</v>
      </c>
      <c r="F247" s="304"/>
      <c r="G247" s="144"/>
      <c r="H247" s="303">
        <f>H235</f>
        <v>2</v>
      </c>
      <c r="I247" s="304"/>
      <c r="J247" s="115"/>
      <c r="K247" s="303">
        <f>K235</f>
        <v>2.0000000000000004</v>
      </c>
      <c r="L247" s="304"/>
      <c r="M247" s="115"/>
      <c r="N247" s="303">
        <f>N235</f>
        <v>2</v>
      </c>
      <c r="O247" s="304"/>
      <c r="P247" s="110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DT247" s="58"/>
      <c r="DU247" s="58"/>
      <c r="DV247" s="58"/>
      <c r="DW247" s="58"/>
      <c r="DX247" s="58"/>
      <c r="DY247" s="58"/>
      <c r="DZ247" s="58"/>
      <c r="EA247" s="58"/>
      <c r="EB247" s="58"/>
      <c r="EC247" s="58"/>
      <c r="ED247" s="58"/>
      <c r="EE247" s="58"/>
      <c r="EF247" s="58"/>
      <c r="EG247" s="58"/>
      <c r="EH247" s="58"/>
      <c r="EI247" s="58"/>
      <c r="EJ247" s="58"/>
      <c r="EK247" s="58"/>
      <c r="EL247" s="58"/>
      <c r="EM247" s="58"/>
      <c r="EN247" s="58"/>
      <c r="EO247" s="58"/>
      <c r="EP247" s="58"/>
      <c r="EQ247" s="58"/>
      <c r="ER247" s="58"/>
      <c r="ES247" s="58"/>
      <c r="ET247" s="58"/>
      <c r="EU247" s="58"/>
      <c r="EV247" s="58"/>
      <c r="EW247" s="58"/>
      <c r="EX247" s="58"/>
      <c r="EY247" s="58"/>
      <c r="EZ247" s="58"/>
      <c r="FA247" s="58"/>
      <c r="FB247" s="58"/>
      <c r="FC247" s="58"/>
      <c r="FD247" s="58"/>
      <c r="FE247" s="58"/>
      <c r="FF247" s="58"/>
      <c r="FG247" s="58"/>
      <c r="FH247" s="58"/>
      <c r="FI247" s="58"/>
      <c r="FJ247" s="58"/>
      <c r="FK247" s="58"/>
      <c r="FL247" s="58"/>
      <c r="FM247" s="58"/>
      <c r="FN247" s="58"/>
      <c r="FO247" s="58"/>
      <c r="FP247" s="58"/>
      <c r="FQ247" s="58"/>
      <c r="FR247" s="58"/>
      <c r="FS247" s="58"/>
      <c r="FT247" s="58"/>
      <c r="FU247" s="58"/>
      <c r="FV247" s="58"/>
      <c r="FW247" s="58"/>
      <c r="FX247" s="58"/>
      <c r="FY247" s="58"/>
      <c r="FZ247" s="58"/>
      <c r="GA247" s="58"/>
      <c r="GB247" s="58"/>
      <c r="GC247" s="58"/>
      <c r="GD247" s="58"/>
      <c r="GE247" s="58"/>
      <c r="GF247" s="58"/>
      <c r="GG247" s="58"/>
      <c r="GH247" s="58"/>
      <c r="GI247" s="58"/>
      <c r="GJ247" s="58"/>
      <c r="GK247" s="58"/>
      <c r="GL247" s="58"/>
      <c r="GM247" s="58"/>
      <c r="GN247" s="58"/>
      <c r="GO247" s="58"/>
      <c r="GP247" s="58"/>
      <c r="GQ247" s="58"/>
      <c r="GR247" s="58"/>
      <c r="GS247" s="58"/>
      <c r="GT247" s="58"/>
      <c r="GU247" s="58"/>
      <c r="GV247" s="58"/>
      <c r="GW247" s="58"/>
      <c r="GX247" s="58"/>
      <c r="GY247" s="58"/>
      <c r="GZ247" s="58"/>
      <c r="HA247" s="58"/>
      <c r="HB247" s="58"/>
      <c r="HC247" s="58"/>
      <c r="HD247" s="58"/>
      <c r="HE247" s="58"/>
      <c r="HF247" s="58"/>
      <c r="HG247" s="58"/>
      <c r="HH247" s="58"/>
      <c r="HI247" s="58"/>
      <c r="HJ247" s="58"/>
      <c r="HK247" s="58"/>
      <c r="HL247" s="58"/>
      <c r="HM247" s="58"/>
      <c r="HN247" s="58"/>
      <c r="HO247" s="58"/>
      <c r="HP247" s="58"/>
      <c r="HQ247" s="58"/>
      <c r="HR247" s="58"/>
      <c r="HS247" s="58"/>
      <c r="HT247" s="58"/>
      <c r="HU247" s="58"/>
      <c r="HV247" s="58"/>
      <c r="HW247" s="58"/>
      <c r="HX247" s="58"/>
      <c r="HY247" s="58"/>
      <c r="HZ247" s="58"/>
      <c r="IA247" s="58"/>
      <c r="IB247" s="58"/>
      <c r="IC247" s="58"/>
      <c r="ID247" s="58"/>
      <c r="IE247" s="58"/>
      <c r="IF247" s="58"/>
      <c r="IG247" s="58"/>
      <c r="IH247" s="58"/>
      <c r="II247" s="58"/>
      <c r="IJ247" s="58"/>
      <c r="IK247" s="58"/>
      <c r="IL247" s="58"/>
      <c r="IM247" s="58"/>
      <c r="IN247" s="58"/>
      <c r="IO247" s="58"/>
      <c r="IP247" s="58"/>
      <c r="IQ247" s="58"/>
      <c r="IR247" s="58"/>
      <c r="IS247" s="58"/>
      <c r="IT247" s="58"/>
      <c r="IU247" s="58"/>
      <c r="IV247" s="58"/>
      <c r="IW247" s="58"/>
      <c r="IX247" s="58"/>
      <c r="IY247" s="58"/>
      <c r="IZ247" s="58"/>
      <c r="JA247" s="58"/>
      <c r="JB247" s="58"/>
      <c r="JC247" s="58"/>
      <c r="JD247" s="58"/>
      <c r="JE247" s="58"/>
      <c r="JF247" s="58"/>
      <c r="JG247" s="58"/>
      <c r="JH247" s="58"/>
      <c r="JI247" s="58"/>
      <c r="JJ247" s="58"/>
      <c r="JK247" s="58"/>
      <c r="JL247" s="58"/>
      <c r="JM247" s="58"/>
      <c r="JN247" s="58"/>
      <c r="JO247" s="58"/>
      <c r="JP247" s="58"/>
      <c r="JQ247" s="58"/>
      <c r="JR247" s="58"/>
      <c r="JS247" s="58"/>
      <c r="JT247" s="58"/>
      <c r="JU247" s="58"/>
      <c r="JV247" s="58"/>
      <c r="JW247" s="58"/>
      <c r="JX247" s="58"/>
      <c r="JY247" s="58"/>
      <c r="JZ247" s="58"/>
      <c r="KA247" s="58"/>
      <c r="KB247" s="58"/>
      <c r="KC247" s="58"/>
      <c r="KD247" s="58"/>
      <c r="KE247" s="58"/>
      <c r="KF247" s="58"/>
      <c r="KG247" s="58"/>
      <c r="KH247" s="58"/>
      <c r="KI247" s="58"/>
      <c r="KJ247" s="58"/>
      <c r="KK247" s="58"/>
      <c r="KL247" s="58"/>
      <c r="KM247" s="58"/>
      <c r="KN247" s="58"/>
      <c r="KO247" s="58"/>
      <c r="KP247" s="58"/>
      <c r="KQ247" s="58"/>
      <c r="KR247" s="58"/>
      <c r="KS247" s="58"/>
      <c r="KT247" s="58"/>
      <c r="KU247" s="58"/>
      <c r="KV247" s="58"/>
      <c r="KW247" s="58"/>
      <c r="KX247" s="58"/>
      <c r="KY247" s="58"/>
      <c r="KZ247" s="58"/>
      <c r="LA247" s="58"/>
      <c r="LB247" s="58"/>
      <c r="LC247" s="58"/>
      <c r="LD247" s="58"/>
      <c r="LE247" s="58"/>
      <c r="LF247" s="58"/>
      <c r="LG247" s="58"/>
      <c r="LH247" s="58"/>
      <c r="LI247" s="58"/>
      <c r="LJ247" s="58"/>
      <c r="LK247" s="58"/>
      <c r="LL247" s="58"/>
      <c r="LM247" s="58"/>
      <c r="LN247" s="58"/>
      <c r="LO247" s="58"/>
      <c r="LP247" s="58"/>
      <c r="LQ247" s="58"/>
      <c r="LR247" s="58"/>
      <c r="LS247" s="58"/>
      <c r="LT247" s="58"/>
      <c r="LU247" s="58"/>
      <c r="LV247" s="58"/>
      <c r="LW247" s="58"/>
      <c r="LX247" s="58"/>
      <c r="LY247" s="58"/>
      <c r="LZ247" s="58"/>
      <c r="MA247" s="58"/>
      <c r="MB247" s="58"/>
      <c r="MC247" s="58"/>
      <c r="MD247" s="58"/>
      <c r="ME247" s="58"/>
      <c r="MF247" s="58"/>
      <c r="MG247" s="58"/>
      <c r="MH247" s="58"/>
      <c r="MI247" s="58"/>
      <c r="MJ247" s="58"/>
      <c r="MK247" s="58"/>
      <c r="ML247" s="58"/>
      <c r="MM247" s="58"/>
      <c r="MN247" s="58"/>
      <c r="MO247" s="58"/>
      <c r="MP247" s="58"/>
      <c r="MQ247" s="58"/>
      <c r="MR247" s="58"/>
      <c r="MS247" s="58"/>
      <c r="MT247" s="58"/>
      <c r="MU247" s="58"/>
      <c r="MV247" s="58"/>
      <c r="MW247" s="58"/>
      <c r="MX247" s="58"/>
      <c r="MY247" s="58"/>
      <c r="MZ247" s="58"/>
      <c r="NA247" s="58"/>
      <c r="NB247" s="58"/>
      <c r="NC247" s="58"/>
      <c r="ND247" s="58"/>
      <c r="NE247" s="58"/>
      <c r="NF247" s="58"/>
      <c r="NG247" s="58"/>
      <c r="NH247" s="58"/>
      <c r="NI247" s="58"/>
      <c r="NJ247" s="58"/>
      <c r="NK247" s="58"/>
      <c r="NL247" s="58"/>
      <c r="NM247" s="58"/>
      <c r="NN247" s="58"/>
      <c r="NO247" s="58"/>
      <c r="NP247" s="58"/>
      <c r="NQ247" s="58"/>
      <c r="NR247" s="58"/>
      <c r="NS247" s="58"/>
      <c r="NT247" s="58"/>
      <c r="NU247" s="58"/>
      <c r="NV247" s="58"/>
      <c r="NW247" s="58"/>
      <c r="NX247" s="58"/>
      <c r="NY247" s="58"/>
      <c r="NZ247" s="58"/>
      <c r="OA247" s="58"/>
      <c r="OB247" s="58"/>
      <c r="OC247" s="58"/>
      <c r="OD247" s="58"/>
      <c r="OE247" s="58"/>
      <c r="OF247" s="58"/>
      <c r="OG247" s="58"/>
      <c r="OH247" s="58"/>
      <c r="OI247" s="58"/>
      <c r="OJ247" s="58"/>
      <c r="OK247" s="58"/>
      <c r="OL247" s="58"/>
      <c r="OM247" s="58"/>
      <c r="ON247" s="58"/>
      <c r="OO247" s="58"/>
      <c r="OP247" s="58"/>
      <c r="OQ247" s="58"/>
      <c r="OR247" s="58"/>
      <c r="OS247" s="58"/>
      <c r="OT247" s="58"/>
      <c r="OU247" s="58"/>
      <c r="OV247" s="58"/>
      <c r="OW247" s="58"/>
      <c r="OX247" s="58"/>
      <c r="OY247" s="58"/>
      <c r="OZ247" s="58"/>
      <c r="PA247" s="58"/>
      <c r="PB247" s="58"/>
      <c r="PC247" s="58"/>
      <c r="PD247" s="58"/>
      <c r="PE247" s="58"/>
      <c r="PF247" s="58"/>
      <c r="PG247" s="58"/>
      <c r="PH247" s="58"/>
      <c r="PI247" s="58"/>
      <c r="PJ247" s="58"/>
      <c r="PK247" s="58"/>
      <c r="PL247" s="58"/>
      <c r="PM247" s="58"/>
      <c r="PN247" s="58"/>
      <c r="PO247" s="58"/>
      <c r="PP247" s="58"/>
      <c r="PQ247" s="58"/>
      <c r="PR247" s="58"/>
      <c r="PS247" s="58"/>
      <c r="PT247" s="58"/>
      <c r="PU247" s="58"/>
      <c r="PV247" s="58"/>
      <c r="PW247" s="58"/>
      <c r="PX247" s="58"/>
      <c r="PY247" s="58"/>
      <c r="PZ247" s="58"/>
      <c r="QA247" s="58"/>
      <c r="QB247" s="58"/>
      <c r="QC247" s="58"/>
      <c r="QD247" s="58"/>
      <c r="QE247" s="58"/>
      <c r="QF247" s="58"/>
      <c r="QG247" s="58"/>
      <c r="QH247" s="58"/>
      <c r="QI247" s="58"/>
      <c r="QJ247" s="58"/>
      <c r="QK247" s="58"/>
      <c r="QL247" s="58"/>
      <c r="QM247" s="58"/>
      <c r="QN247" s="58"/>
      <c r="QO247" s="58"/>
      <c r="QP247" s="58"/>
      <c r="QQ247" s="58"/>
      <c r="QR247" s="58"/>
      <c r="QS247" s="58"/>
      <c r="QT247" s="58"/>
      <c r="QU247" s="58"/>
      <c r="QV247" s="58"/>
      <c r="QW247" s="58"/>
      <c r="QX247" s="58"/>
      <c r="QY247" s="58"/>
      <c r="QZ247" s="58"/>
      <c r="RA247" s="58"/>
      <c r="RB247" s="58"/>
      <c r="RC247" s="58"/>
      <c r="RD247" s="58"/>
      <c r="RE247" s="58"/>
      <c r="RF247" s="58"/>
      <c r="RG247" s="58"/>
      <c r="RH247" s="58"/>
      <c r="RI247" s="58"/>
      <c r="RJ247" s="58"/>
      <c r="RK247" s="58"/>
      <c r="RL247" s="58"/>
      <c r="RM247" s="58"/>
      <c r="RN247" s="58"/>
      <c r="RO247" s="58"/>
      <c r="RP247" s="58"/>
      <c r="RQ247" s="58"/>
      <c r="RR247" s="58"/>
      <c r="RS247" s="58"/>
      <c r="RT247" s="58"/>
      <c r="RU247" s="58"/>
      <c r="RV247" s="58"/>
      <c r="RW247" s="58"/>
      <c r="RX247" s="58"/>
      <c r="RY247" s="58"/>
      <c r="RZ247" s="58"/>
      <c r="SA247" s="58"/>
      <c r="SB247" s="58"/>
      <c r="SC247" s="58"/>
      <c r="SD247" s="58"/>
      <c r="SE247" s="58"/>
      <c r="SF247" s="58"/>
      <c r="SG247" s="58"/>
      <c r="SH247" s="58"/>
      <c r="SI247" s="58"/>
      <c r="SJ247" s="58"/>
      <c r="SK247" s="58"/>
      <c r="SL247" s="58"/>
      <c r="SM247" s="58"/>
      <c r="SN247" s="58"/>
      <c r="SO247" s="58"/>
      <c r="SP247" s="58"/>
      <c r="SQ247" s="58"/>
      <c r="SR247" s="58"/>
      <c r="SS247" s="58"/>
      <c r="ST247" s="58"/>
      <c r="SU247" s="58"/>
      <c r="SV247" s="58"/>
      <c r="SW247" s="58"/>
      <c r="SX247" s="58"/>
      <c r="SY247" s="58"/>
      <c r="SZ247" s="58"/>
      <c r="TA247" s="58"/>
      <c r="TB247" s="58"/>
      <c r="TC247" s="58"/>
      <c r="TD247" s="58"/>
      <c r="TE247" s="58"/>
      <c r="TF247" s="58"/>
      <c r="TG247" s="58"/>
      <c r="TH247" s="58"/>
      <c r="TI247" s="58"/>
      <c r="TJ247" s="58"/>
      <c r="TK247" s="58"/>
      <c r="TL247" s="58"/>
      <c r="TM247" s="58"/>
      <c r="TN247" s="58"/>
      <c r="TO247" s="58"/>
      <c r="TP247" s="58"/>
      <c r="TQ247" s="58"/>
      <c r="TR247" s="58"/>
      <c r="TS247" s="58"/>
      <c r="TT247" s="58"/>
      <c r="TU247" s="58"/>
      <c r="TV247" s="58"/>
      <c r="TW247" s="58"/>
      <c r="TX247" s="58"/>
      <c r="TY247" s="58"/>
      <c r="TZ247" s="58"/>
      <c r="UA247" s="58"/>
      <c r="UB247" s="58"/>
      <c r="UC247" s="58"/>
      <c r="UD247" s="58"/>
      <c r="UE247" s="58"/>
      <c r="UF247" s="58"/>
      <c r="UG247" s="58"/>
      <c r="UH247" s="58"/>
      <c r="UI247" s="58"/>
      <c r="UJ247" s="58"/>
      <c r="UK247" s="58"/>
      <c r="UL247" s="58"/>
      <c r="UM247" s="58"/>
      <c r="UN247" s="58"/>
      <c r="UO247" s="58"/>
      <c r="UP247" s="58"/>
      <c r="UQ247" s="58"/>
      <c r="UR247" s="58"/>
      <c r="US247" s="58"/>
      <c r="UT247" s="58"/>
      <c r="UU247" s="58"/>
      <c r="UV247" s="58"/>
      <c r="UW247" s="58"/>
      <c r="UX247" s="58"/>
      <c r="UY247" s="58"/>
      <c r="UZ247" s="58"/>
      <c r="VA247" s="58"/>
      <c r="VB247" s="58"/>
      <c r="VC247" s="58"/>
      <c r="VD247" s="58"/>
      <c r="VE247" s="58"/>
      <c r="VF247" s="58"/>
      <c r="VG247" s="58"/>
      <c r="VH247" s="58"/>
      <c r="VI247" s="58"/>
      <c r="VJ247" s="58"/>
      <c r="VK247" s="58"/>
      <c r="VL247" s="58"/>
      <c r="VM247" s="58"/>
      <c r="VN247" s="58"/>
      <c r="VO247" s="58"/>
      <c r="VP247" s="58"/>
      <c r="VQ247" s="58"/>
      <c r="VR247" s="58"/>
      <c r="VS247" s="58"/>
      <c r="VT247" s="58"/>
      <c r="VU247" s="58"/>
      <c r="VV247" s="58"/>
      <c r="VW247" s="58"/>
      <c r="VX247" s="58"/>
      <c r="VY247" s="58"/>
      <c r="VZ247" s="58"/>
      <c r="WA247" s="58"/>
      <c r="WB247" s="58"/>
      <c r="WC247" s="58"/>
      <c r="WD247" s="58"/>
      <c r="WE247" s="58"/>
      <c r="WF247" s="58"/>
      <c r="WG247" s="58"/>
      <c r="WH247" s="58"/>
      <c r="WI247" s="58"/>
      <c r="WJ247" s="58"/>
      <c r="WK247" s="58"/>
      <c r="WL247" s="58"/>
      <c r="WM247" s="58"/>
      <c r="WN247" s="58"/>
      <c r="WO247" s="58"/>
      <c r="WP247" s="58"/>
      <c r="WQ247" s="58"/>
      <c r="WR247" s="58"/>
      <c r="WS247" s="58"/>
      <c r="WT247" s="58"/>
      <c r="WU247" s="58"/>
      <c r="WV247" s="58"/>
      <c r="WW247" s="58"/>
      <c r="WX247" s="58"/>
      <c r="WY247" s="58"/>
      <c r="WZ247" s="58"/>
      <c r="XA247" s="58"/>
      <c r="XB247" s="58"/>
      <c r="XC247" s="58"/>
      <c r="XD247" s="58"/>
      <c r="XE247" s="58"/>
      <c r="XF247" s="58"/>
      <c r="XG247" s="58"/>
      <c r="XH247" s="58"/>
      <c r="XI247" s="58"/>
      <c r="XJ247" s="58"/>
      <c r="XK247" s="58"/>
      <c r="XL247" s="58"/>
      <c r="XM247" s="58"/>
      <c r="XN247" s="58"/>
      <c r="XO247" s="58"/>
      <c r="XP247" s="58"/>
      <c r="XQ247" s="58"/>
      <c r="XR247" s="58"/>
      <c r="XS247" s="58"/>
      <c r="XT247" s="58"/>
      <c r="XU247" s="58"/>
      <c r="XV247" s="58"/>
      <c r="XW247" s="58"/>
      <c r="XX247" s="58"/>
      <c r="XY247" s="58"/>
      <c r="XZ247" s="58"/>
      <c r="YA247" s="58"/>
      <c r="YB247" s="58"/>
      <c r="YC247" s="58"/>
      <c r="YD247" s="58"/>
      <c r="YE247" s="58"/>
      <c r="YF247" s="58"/>
      <c r="YG247" s="58"/>
      <c r="YH247" s="58"/>
      <c r="YI247" s="58"/>
      <c r="YJ247" s="58"/>
      <c r="YK247" s="58"/>
      <c r="YL247" s="58"/>
      <c r="YM247" s="58"/>
      <c r="YN247" s="58"/>
      <c r="YO247" s="58"/>
      <c r="YP247" s="58"/>
      <c r="YQ247" s="58"/>
      <c r="YR247" s="58"/>
      <c r="YS247" s="58"/>
      <c r="YT247" s="58"/>
      <c r="YU247" s="58"/>
      <c r="YV247" s="58"/>
      <c r="YW247" s="58"/>
      <c r="YX247" s="58"/>
      <c r="YY247" s="58"/>
      <c r="YZ247" s="58"/>
      <c r="ZA247" s="58"/>
      <c r="ZB247" s="58"/>
      <c r="ZC247" s="58"/>
      <c r="ZD247" s="58"/>
      <c r="ZE247" s="58"/>
      <c r="ZF247" s="58"/>
      <c r="ZG247" s="58"/>
      <c r="ZH247" s="58"/>
      <c r="ZI247" s="58"/>
      <c r="ZJ247" s="58"/>
      <c r="ZK247" s="58"/>
      <c r="ZL247" s="58"/>
      <c r="ZM247" s="58"/>
      <c r="ZN247" s="58"/>
      <c r="ZO247" s="58"/>
      <c r="ZP247" s="58"/>
      <c r="ZQ247" s="58"/>
      <c r="ZR247" s="58"/>
      <c r="ZS247" s="58"/>
      <c r="ZT247" s="58"/>
      <c r="ZU247" s="58"/>
      <c r="ZV247" s="58"/>
      <c r="ZW247" s="58"/>
      <c r="ZX247" s="58"/>
      <c r="ZY247" s="58"/>
      <c r="ZZ247" s="58"/>
      <c r="AAA247" s="58"/>
      <c r="AAB247" s="58"/>
      <c r="AAC247" s="58"/>
      <c r="AAD247" s="58"/>
      <c r="AAE247" s="58"/>
      <c r="AAF247" s="58"/>
      <c r="AAG247" s="58"/>
      <c r="AAH247" s="58"/>
      <c r="AAI247" s="58"/>
      <c r="AAJ247" s="58"/>
      <c r="AAK247" s="58"/>
      <c r="AAL247" s="58"/>
      <c r="AAM247" s="58"/>
      <c r="AAN247" s="58"/>
      <c r="AAO247" s="58"/>
      <c r="AAP247" s="58"/>
      <c r="AAQ247" s="58"/>
      <c r="AAR247" s="58"/>
      <c r="AAS247" s="58"/>
      <c r="AAT247" s="58"/>
      <c r="AAU247" s="58"/>
      <c r="AAV247" s="58"/>
      <c r="AAW247" s="58"/>
      <c r="AAX247" s="58"/>
      <c r="AAY247" s="58"/>
      <c r="AAZ247" s="58"/>
      <c r="ABA247" s="58"/>
      <c r="ABB247" s="58"/>
      <c r="ABC247" s="58"/>
      <c r="ABD247" s="58"/>
      <c r="ABE247" s="58"/>
      <c r="ABF247" s="58"/>
      <c r="ABG247" s="58"/>
      <c r="ABH247" s="58"/>
      <c r="ABI247" s="58"/>
      <c r="ABJ247" s="58"/>
      <c r="ABK247" s="58"/>
      <c r="ABL247" s="58"/>
      <c r="ABM247" s="58"/>
      <c r="ABN247" s="58"/>
      <c r="ABO247" s="58"/>
      <c r="ABP247" s="58"/>
      <c r="ABQ247" s="58"/>
      <c r="ABR247" s="58"/>
      <c r="ABS247" s="58"/>
      <c r="ABT247" s="58"/>
      <c r="ABU247" s="58"/>
      <c r="ABV247" s="58"/>
      <c r="ABW247" s="58"/>
      <c r="ABX247" s="58"/>
      <c r="ABY247" s="58"/>
      <c r="ABZ247" s="58"/>
      <c r="ACA247" s="58"/>
      <c r="ACB247" s="58"/>
      <c r="ACC247" s="58"/>
      <c r="ACD247" s="58"/>
      <c r="ACE247" s="58"/>
      <c r="ACF247" s="58"/>
      <c r="ACG247" s="58"/>
      <c r="ACH247" s="58"/>
      <c r="ACI247" s="58"/>
      <c r="ACJ247" s="58"/>
      <c r="ACK247" s="58"/>
      <c r="ACL247" s="58"/>
      <c r="ACM247" s="58"/>
      <c r="ACN247" s="58"/>
      <c r="ACO247" s="58"/>
      <c r="ACP247" s="58"/>
      <c r="ACQ247" s="58"/>
      <c r="ACR247" s="58"/>
      <c r="ACS247" s="58"/>
      <c r="ACT247" s="58"/>
      <c r="ACU247" s="58"/>
      <c r="ACV247" s="58"/>
      <c r="ACW247" s="58"/>
      <c r="ACX247" s="58"/>
      <c r="ACY247" s="58"/>
      <c r="ACZ247" s="58"/>
      <c r="ADA247" s="58"/>
      <c r="ADB247" s="58"/>
      <c r="ADC247" s="58"/>
      <c r="ADD247" s="58"/>
      <c r="ADE247" s="58"/>
      <c r="ADF247" s="58"/>
      <c r="ADG247" s="58"/>
      <c r="ADH247" s="58"/>
      <c r="ADI247" s="58"/>
      <c r="ADJ247" s="58"/>
      <c r="ADK247" s="58"/>
      <c r="ADL247" s="58"/>
      <c r="ADM247" s="58"/>
      <c r="ADN247" s="58"/>
      <c r="ADO247" s="58"/>
      <c r="ADP247" s="58"/>
      <c r="ADQ247" s="58"/>
      <c r="ADR247" s="58"/>
      <c r="ADS247" s="58"/>
      <c r="ADT247" s="58"/>
      <c r="ADU247" s="58"/>
      <c r="ADV247" s="58"/>
      <c r="ADW247" s="58"/>
      <c r="ADX247" s="58"/>
      <c r="ADY247" s="58"/>
      <c r="ADZ247" s="58"/>
      <c r="AEA247" s="58"/>
      <c r="AEB247" s="58"/>
      <c r="AEC247" s="58"/>
      <c r="AED247" s="58"/>
      <c r="AEE247" s="58"/>
      <c r="AEF247" s="58"/>
      <c r="AEG247" s="58"/>
      <c r="AEH247" s="58"/>
      <c r="AEI247" s="58"/>
      <c r="AEJ247" s="58"/>
      <c r="AEK247" s="58"/>
      <c r="AEL247" s="58"/>
      <c r="AEM247" s="58"/>
      <c r="AEN247" s="58"/>
      <c r="AEO247" s="58"/>
      <c r="AEP247" s="58"/>
      <c r="AEQ247" s="58"/>
      <c r="AER247" s="58"/>
      <c r="AES247" s="58"/>
      <c r="AET247" s="58"/>
      <c r="AEU247" s="58"/>
      <c r="AEV247" s="58"/>
      <c r="AEW247" s="58"/>
      <c r="AEX247" s="58"/>
      <c r="AEY247" s="58"/>
      <c r="AEZ247" s="58"/>
      <c r="AFA247" s="58"/>
      <c r="AFB247" s="58"/>
      <c r="AFC247" s="58"/>
      <c r="AFD247" s="58"/>
      <c r="AFE247" s="58"/>
      <c r="AFF247" s="58"/>
      <c r="AFG247" s="58"/>
      <c r="AFH247" s="58"/>
      <c r="AFI247" s="58"/>
      <c r="AFJ247" s="58"/>
      <c r="AFK247" s="58"/>
      <c r="AFL247" s="58"/>
      <c r="AFM247" s="58"/>
      <c r="AFN247" s="58"/>
      <c r="AFO247" s="58"/>
      <c r="AFP247" s="58"/>
      <c r="AFQ247" s="58"/>
      <c r="AFR247" s="58"/>
      <c r="AFS247" s="58"/>
      <c r="AFT247" s="58"/>
      <c r="AFU247" s="58"/>
      <c r="AFV247" s="58"/>
      <c r="AFW247" s="58"/>
      <c r="AFX247" s="58"/>
      <c r="AFY247" s="58"/>
      <c r="AFZ247" s="58"/>
      <c r="AGA247" s="58"/>
      <c r="AGB247" s="58"/>
      <c r="AGC247" s="58"/>
      <c r="AGD247" s="58"/>
      <c r="AGE247" s="58"/>
      <c r="AGF247" s="58"/>
      <c r="AGG247" s="58"/>
      <c r="AGH247" s="58"/>
      <c r="AGI247" s="58"/>
      <c r="AGJ247" s="58"/>
      <c r="AGK247" s="58"/>
      <c r="AGL247" s="58"/>
      <c r="AGM247" s="58"/>
      <c r="AGN247" s="58"/>
      <c r="AGO247" s="58"/>
      <c r="AGP247" s="58"/>
      <c r="AGQ247" s="58"/>
      <c r="AGR247" s="58"/>
      <c r="AGS247" s="58"/>
      <c r="AGT247" s="58"/>
      <c r="AGU247" s="58"/>
      <c r="AGV247" s="58"/>
      <c r="AGW247" s="58"/>
      <c r="AGX247" s="58"/>
      <c r="AGY247" s="58"/>
      <c r="AGZ247" s="58"/>
      <c r="AHA247" s="58"/>
      <c r="AHB247" s="58"/>
      <c r="AHC247" s="58"/>
      <c r="AHD247" s="58"/>
      <c r="AHE247" s="58"/>
      <c r="AHF247" s="58"/>
      <c r="AHG247" s="58"/>
      <c r="AHH247" s="58"/>
      <c r="AHI247" s="58"/>
      <c r="AHJ247" s="58"/>
      <c r="AHK247" s="58"/>
      <c r="AHL247" s="58"/>
      <c r="AHM247" s="58"/>
      <c r="AHN247" s="58"/>
      <c r="AHO247" s="58"/>
      <c r="AHP247" s="58"/>
      <c r="AHQ247" s="58"/>
      <c r="AHR247" s="58"/>
      <c r="AHS247" s="58"/>
      <c r="AHT247" s="58"/>
      <c r="AHU247" s="58"/>
      <c r="AHV247" s="58"/>
      <c r="AHW247" s="58"/>
      <c r="AHX247" s="58"/>
      <c r="AHY247" s="58"/>
      <c r="AHZ247" s="58"/>
      <c r="AIA247" s="58"/>
      <c r="AIB247" s="58"/>
      <c r="AIC247" s="58"/>
      <c r="AID247" s="58"/>
      <c r="AIE247" s="58"/>
      <c r="AIF247" s="58"/>
      <c r="AIG247" s="58"/>
      <c r="AIH247" s="58"/>
      <c r="AII247" s="58"/>
      <c r="AIJ247" s="58"/>
      <c r="AIK247" s="58"/>
      <c r="AIL247" s="58"/>
      <c r="AIM247" s="58"/>
      <c r="AIN247" s="58"/>
      <c r="AIO247" s="58"/>
      <c r="AIP247" s="58"/>
      <c r="AIQ247" s="58"/>
      <c r="AIR247" s="58"/>
      <c r="AIS247" s="58"/>
      <c r="AIT247" s="58"/>
      <c r="AIU247" s="58"/>
      <c r="AIV247" s="58"/>
      <c r="AIW247" s="58"/>
      <c r="AIX247" s="58"/>
      <c r="AIY247" s="58"/>
      <c r="AIZ247" s="58"/>
      <c r="AJA247" s="58"/>
      <c r="AJB247" s="58"/>
      <c r="AJC247" s="58"/>
      <c r="AJD247" s="58"/>
      <c r="AJE247" s="58"/>
      <c r="AJF247" s="58"/>
      <c r="AJG247" s="58"/>
      <c r="AJH247" s="58"/>
      <c r="AJI247" s="58"/>
      <c r="AJJ247" s="58"/>
      <c r="AJK247" s="58"/>
      <c r="AJL247" s="58"/>
      <c r="AJM247" s="58"/>
      <c r="AJN247" s="58"/>
      <c r="AJO247" s="58"/>
      <c r="AJP247" s="58"/>
      <c r="AJQ247" s="58"/>
      <c r="AJR247" s="58"/>
      <c r="AJS247" s="58"/>
      <c r="AJT247" s="58"/>
      <c r="AJU247" s="58"/>
      <c r="AJV247" s="58"/>
      <c r="AJW247" s="58"/>
      <c r="AJX247" s="58"/>
      <c r="AJY247" s="58"/>
      <c r="AJZ247" s="58"/>
      <c r="AKA247" s="58"/>
      <c r="AKB247" s="58"/>
      <c r="AKC247" s="58"/>
      <c r="AKD247" s="58"/>
      <c r="AKE247" s="58"/>
      <c r="AKF247" s="58"/>
      <c r="AKG247" s="58"/>
      <c r="AKH247" s="58"/>
      <c r="AKI247" s="58"/>
      <c r="AKJ247" s="58"/>
      <c r="AKK247" s="58"/>
      <c r="AKL247" s="58"/>
      <c r="AKM247" s="58"/>
      <c r="AKN247" s="58"/>
      <c r="AKO247" s="58"/>
      <c r="AKP247" s="58"/>
      <c r="AKQ247" s="58"/>
      <c r="AKR247" s="58"/>
      <c r="AKS247" s="58"/>
      <c r="AKT247" s="58"/>
      <c r="AKU247" s="58"/>
      <c r="AKV247" s="58"/>
      <c r="AKW247" s="58"/>
      <c r="AKX247" s="58"/>
      <c r="AKY247" s="58"/>
      <c r="AKZ247" s="58"/>
      <c r="ALA247" s="58"/>
      <c r="ALB247" s="58"/>
      <c r="ALC247" s="58"/>
      <c r="ALD247" s="58"/>
      <c r="ALE247" s="58"/>
      <c r="ALF247" s="58"/>
      <c r="ALG247" s="58"/>
      <c r="ALH247" s="58"/>
      <c r="ALI247" s="58"/>
      <c r="ALJ247" s="58"/>
      <c r="ALK247" s="58"/>
      <c r="ALL247" s="58"/>
      <c r="ALM247" s="58"/>
      <c r="ALN247" s="58"/>
      <c r="ALO247" s="58"/>
      <c r="ALP247" s="58"/>
      <c r="ALQ247" s="58"/>
      <c r="ALR247" s="58"/>
      <c r="ALS247" s="58"/>
      <c r="ALT247" s="58"/>
      <c r="ALU247" s="58"/>
      <c r="ALV247" s="58"/>
      <c r="ALW247" s="58"/>
      <c r="ALX247" s="58"/>
      <c r="ALY247" s="58"/>
      <c r="ALZ247" s="58"/>
      <c r="AMA247" s="58"/>
      <c r="AMB247" s="58"/>
      <c r="AMC247" s="58"/>
      <c r="AMD247" s="58"/>
      <c r="AME247" s="58"/>
      <c r="AMF247" s="58"/>
      <c r="AMG247" s="58"/>
      <c r="AMH247" s="58"/>
      <c r="AMI247" s="58"/>
      <c r="AMJ247" s="58"/>
      <c r="AMK247" s="58"/>
      <c r="AML247" s="58"/>
      <c r="AMM247" s="58"/>
      <c r="AMN247" s="58"/>
      <c r="AMO247" s="58"/>
      <c r="AMP247" s="58"/>
      <c r="AMQ247" s="58"/>
      <c r="AMR247" s="58"/>
      <c r="AMS247" s="58"/>
      <c r="AMT247" s="58"/>
      <c r="AMU247" s="58"/>
      <c r="AMV247" s="58"/>
      <c r="AMW247" s="58"/>
      <c r="AMX247" s="58"/>
      <c r="AMY247" s="58"/>
      <c r="AMZ247" s="58"/>
      <c r="ANA247" s="58"/>
      <c r="ANB247" s="58"/>
      <c r="ANC247" s="58"/>
      <c r="AND247" s="58"/>
      <c r="ANE247" s="58"/>
      <c r="ANF247" s="58"/>
      <c r="ANG247" s="58"/>
      <c r="ANH247" s="58"/>
      <c r="ANI247" s="58"/>
      <c r="ANJ247" s="58"/>
      <c r="ANK247" s="58"/>
      <c r="ANL247" s="58"/>
      <c r="ANM247" s="58"/>
      <c r="ANN247" s="58"/>
      <c r="ANO247" s="58"/>
      <c r="ANP247" s="58"/>
      <c r="ANQ247" s="58"/>
      <c r="ANR247" s="58"/>
      <c r="ANS247" s="58"/>
      <c r="ANT247" s="58"/>
      <c r="ANU247" s="58"/>
      <c r="ANV247" s="58"/>
      <c r="ANW247" s="58"/>
      <c r="ANX247" s="58"/>
      <c r="ANY247" s="58"/>
      <c r="ANZ247" s="58"/>
      <c r="AOA247" s="58"/>
      <c r="AOB247" s="58"/>
      <c r="AOC247" s="58"/>
      <c r="AOD247" s="58"/>
      <c r="AOE247" s="58"/>
      <c r="AOF247" s="58"/>
      <c r="AOG247" s="58"/>
      <c r="AOH247" s="58"/>
      <c r="AOI247" s="58"/>
      <c r="AOJ247" s="58"/>
      <c r="AOK247" s="58"/>
      <c r="AOL247" s="58"/>
      <c r="AOM247" s="58"/>
      <c r="AON247" s="58"/>
      <c r="AOO247" s="58"/>
      <c r="AOP247" s="58"/>
      <c r="AOQ247" s="58"/>
      <c r="AOR247" s="58"/>
      <c r="AOS247" s="58"/>
      <c r="AOT247" s="58"/>
      <c r="AOU247" s="58"/>
      <c r="AOV247" s="58"/>
      <c r="AOW247" s="58"/>
      <c r="AOX247" s="58"/>
      <c r="AOY247" s="58"/>
      <c r="AOZ247" s="58"/>
      <c r="APA247" s="58"/>
      <c r="APB247" s="58"/>
      <c r="APC247" s="58"/>
      <c r="APD247" s="58"/>
      <c r="APE247" s="58"/>
      <c r="APF247" s="58"/>
      <c r="APG247" s="58"/>
      <c r="APH247" s="58"/>
      <c r="API247" s="58"/>
      <c r="APJ247" s="58"/>
      <c r="APK247" s="58"/>
      <c r="APL247" s="58"/>
      <c r="APM247" s="58"/>
      <c r="APN247" s="58"/>
      <c r="APO247" s="58"/>
      <c r="APP247" s="58"/>
      <c r="APQ247" s="58"/>
      <c r="APR247" s="58"/>
      <c r="APS247" s="58"/>
      <c r="APT247" s="58"/>
      <c r="APU247" s="58"/>
      <c r="APV247" s="58"/>
      <c r="APW247" s="58"/>
      <c r="APX247" s="58"/>
      <c r="APY247" s="58"/>
      <c r="APZ247" s="58"/>
      <c r="AQA247" s="58"/>
      <c r="AQB247" s="58"/>
      <c r="AQC247" s="58"/>
      <c r="AQD247" s="58"/>
      <c r="AQE247" s="58"/>
      <c r="AQF247" s="58"/>
      <c r="AQG247" s="58"/>
      <c r="AQH247" s="58"/>
      <c r="AQI247" s="58"/>
      <c r="AQJ247" s="58"/>
      <c r="AQK247" s="58"/>
      <c r="AQL247" s="58"/>
      <c r="AQM247" s="58"/>
      <c r="AQN247" s="58"/>
      <c r="AQO247" s="58"/>
      <c r="AQP247" s="58"/>
      <c r="AQQ247" s="58"/>
      <c r="AQR247" s="58"/>
      <c r="AQS247" s="58"/>
      <c r="AQT247" s="58"/>
      <c r="AQU247" s="58"/>
      <c r="AQV247" s="58"/>
      <c r="AQW247" s="58"/>
      <c r="AQX247" s="58"/>
      <c r="AQY247" s="58"/>
      <c r="AQZ247" s="58"/>
      <c r="ARA247" s="58"/>
      <c r="ARB247" s="58"/>
      <c r="ARC247" s="58"/>
      <c r="ARD247" s="58"/>
      <c r="ARE247" s="58"/>
      <c r="ARF247" s="58"/>
      <c r="ARG247" s="58"/>
      <c r="ARH247" s="58"/>
      <c r="ARI247" s="58"/>
      <c r="ARJ247" s="58"/>
      <c r="ARK247" s="58"/>
      <c r="ARL247" s="58"/>
      <c r="ARM247" s="58"/>
      <c r="ARN247" s="58"/>
      <c r="ARO247" s="58"/>
      <c r="ARP247" s="58"/>
      <c r="ARQ247" s="58"/>
      <c r="ARR247" s="58"/>
      <c r="ARS247" s="58"/>
      <c r="ART247" s="58"/>
      <c r="ARU247" s="58"/>
      <c r="ARV247" s="58"/>
      <c r="ARW247" s="58"/>
      <c r="ARX247" s="58"/>
      <c r="ARY247" s="58"/>
      <c r="ARZ247" s="58"/>
      <c r="ASA247" s="58"/>
      <c r="ASB247" s="58"/>
      <c r="ASC247" s="58"/>
      <c r="ASD247" s="58"/>
      <c r="ASE247" s="58"/>
      <c r="ASF247" s="58"/>
      <c r="ASG247" s="58"/>
      <c r="ASH247" s="58"/>
      <c r="ASI247" s="58"/>
      <c r="ASJ247" s="58"/>
      <c r="ASK247" s="58"/>
      <c r="ASL247" s="58"/>
      <c r="ASM247" s="58"/>
      <c r="ASN247" s="58"/>
      <c r="ASO247" s="58"/>
      <c r="ASP247" s="58"/>
      <c r="ASQ247" s="58"/>
      <c r="ASR247" s="58"/>
      <c r="ASS247" s="58"/>
      <c r="AST247" s="58"/>
      <c r="ASU247" s="58"/>
      <c r="ASV247" s="58"/>
      <c r="ASW247" s="58"/>
      <c r="ASX247" s="58"/>
      <c r="ASY247" s="58"/>
      <c r="ASZ247" s="58"/>
      <c r="ATA247" s="58"/>
      <c r="ATB247" s="58"/>
      <c r="ATC247" s="58"/>
      <c r="ATD247" s="58"/>
      <c r="ATE247" s="58"/>
      <c r="ATF247" s="58"/>
      <c r="ATG247" s="58"/>
      <c r="ATH247" s="58"/>
      <c r="ATI247" s="58"/>
      <c r="ATJ247" s="58"/>
      <c r="ATK247" s="58"/>
      <c r="ATL247" s="58"/>
      <c r="ATM247" s="58"/>
      <c r="ATN247" s="58"/>
      <c r="ATO247" s="58"/>
      <c r="ATP247" s="58"/>
      <c r="ATQ247" s="58"/>
      <c r="ATR247" s="58"/>
      <c r="ATS247" s="58"/>
      <c r="ATT247" s="58"/>
      <c r="ATU247" s="58"/>
      <c r="ATV247" s="58"/>
      <c r="ATW247" s="58"/>
      <c r="ATX247" s="58"/>
      <c r="ATY247" s="58"/>
      <c r="ATZ247" s="58"/>
      <c r="AUA247" s="58"/>
      <c r="AUB247" s="58"/>
      <c r="AUC247" s="58"/>
      <c r="AUD247" s="58"/>
      <c r="AUE247" s="58"/>
      <c r="AUF247" s="58"/>
      <c r="AUG247" s="58"/>
      <c r="AUH247" s="58"/>
      <c r="AUI247" s="58"/>
      <c r="AUJ247" s="58"/>
      <c r="AUK247" s="58"/>
      <c r="AUL247" s="58"/>
      <c r="AUM247" s="58"/>
      <c r="AUN247" s="58"/>
      <c r="AUO247" s="58"/>
      <c r="AUP247" s="58"/>
      <c r="AUQ247" s="58"/>
      <c r="AUR247" s="58"/>
      <c r="AUS247" s="58"/>
      <c r="AUT247" s="58"/>
      <c r="AUU247" s="58"/>
      <c r="AUV247" s="58"/>
      <c r="AUW247" s="58"/>
      <c r="AUX247" s="58"/>
      <c r="AUY247" s="58"/>
      <c r="AUZ247" s="58"/>
      <c r="AVA247" s="58"/>
      <c r="AVB247" s="58"/>
      <c r="AVC247" s="58"/>
      <c r="AVD247" s="58"/>
      <c r="AVE247" s="58"/>
      <c r="AVF247" s="58"/>
      <c r="AVG247" s="58"/>
      <c r="AVH247" s="58"/>
      <c r="AVI247" s="58"/>
      <c r="AVJ247" s="58"/>
      <c r="AVK247" s="58"/>
      <c r="AVL247" s="58"/>
      <c r="AVM247" s="58"/>
      <c r="AVN247" s="58"/>
      <c r="AVO247" s="58"/>
      <c r="AVP247" s="58"/>
      <c r="AVQ247" s="58"/>
      <c r="AVR247" s="58"/>
      <c r="AVS247" s="58"/>
      <c r="AVT247" s="58"/>
      <c r="AVU247" s="58"/>
      <c r="AVV247" s="58"/>
      <c r="AVW247" s="58"/>
      <c r="AVX247" s="58"/>
      <c r="AVY247" s="58"/>
      <c r="AVZ247" s="58"/>
      <c r="AWA247" s="58"/>
      <c r="AWB247" s="58"/>
      <c r="AWC247" s="58"/>
      <c r="AWD247" s="58"/>
      <c r="AWE247" s="58"/>
      <c r="AWF247" s="58"/>
      <c r="AWG247" s="58"/>
      <c r="AWH247" s="58"/>
      <c r="AWI247" s="58"/>
      <c r="AWJ247" s="58"/>
      <c r="AWK247" s="58"/>
      <c r="AWL247" s="58"/>
      <c r="AWM247" s="58"/>
      <c r="AWN247" s="58"/>
      <c r="AWO247" s="58"/>
      <c r="AWP247" s="58"/>
      <c r="AWQ247" s="58"/>
      <c r="AWR247" s="58"/>
      <c r="AWS247" s="58"/>
      <c r="AWT247" s="58"/>
      <c r="AWU247" s="58"/>
      <c r="AWV247" s="58"/>
      <c r="AWW247" s="58"/>
      <c r="AWX247" s="58"/>
      <c r="AWY247" s="58"/>
      <c r="AWZ247" s="58"/>
      <c r="AXA247" s="58"/>
      <c r="AXB247" s="58"/>
      <c r="AXC247" s="58"/>
      <c r="AXD247" s="58"/>
      <c r="AXE247" s="58"/>
      <c r="AXF247" s="58"/>
      <c r="AXG247" s="58"/>
      <c r="AXH247" s="58"/>
      <c r="AXI247" s="58"/>
      <c r="AXJ247" s="58"/>
      <c r="AXK247" s="58"/>
      <c r="AXL247" s="58"/>
      <c r="AXM247" s="58"/>
      <c r="AXN247" s="58"/>
      <c r="AXO247" s="58"/>
      <c r="AXP247" s="58"/>
      <c r="AXQ247" s="58"/>
      <c r="AXR247" s="58"/>
      <c r="AXS247" s="58"/>
      <c r="AXT247" s="58"/>
      <c r="AXU247" s="58"/>
      <c r="AXV247" s="58"/>
      <c r="AXW247" s="58"/>
      <c r="AXX247" s="58"/>
      <c r="AXY247" s="58"/>
      <c r="AXZ247" s="58"/>
      <c r="AYA247" s="58"/>
      <c r="AYB247" s="58"/>
      <c r="AYC247" s="58"/>
      <c r="AYD247" s="58"/>
      <c r="AYE247" s="58"/>
      <c r="AYF247" s="58"/>
      <c r="AYG247" s="58"/>
      <c r="AYH247" s="58"/>
      <c r="AYI247" s="58"/>
      <c r="AYJ247" s="58"/>
      <c r="AYK247" s="58"/>
      <c r="AYL247" s="58"/>
      <c r="AYM247" s="58"/>
      <c r="AYN247" s="58"/>
      <c r="AYO247" s="58"/>
      <c r="AYP247" s="58"/>
      <c r="AYQ247" s="58"/>
      <c r="AYR247" s="58"/>
      <c r="AYS247" s="58"/>
      <c r="AYT247" s="58"/>
      <c r="AYU247" s="58"/>
      <c r="AYV247" s="58"/>
      <c r="AYW247" s="58"/>
      <c r="AYX247" s="58"/>
      <c r="AYY247" s="58"/>
      <c r="AYZ247" s="58"/>
      <c r="AZA247" s="58"/>
      <c r="AZB247" s="58"/>
      <c r="AZC247" s="58"/>
      <c r="AZD247" s="58"/>
      <c r="AZE247" s="58"/>
      <c r="AZF247" s="58"/>
      <c r="AZG247" s="58"/>
      <c r="AZH247" s="58"/>
      <c r="AZI247" s="58"/>
      <c r="AZJ247" s="58"/>
      <c r="AZK247" s="58"/>
      <c r="AZL247" s="58"/>
      <c r="AZM247" s="58"/>
      <c r="AZN247" s="58"/>
      <c r="AZO247" s="58"/>
      <c r="AZP247" s="58"/>
      <c r="AZQ247" s="58"/>
      <c r="AZR247" s="58"/>
      <c r="AZS247" s="58"/>
      <c r="AZT247" s="58"/>
      <c r="AZU247" s="58"/>
      <c r="AZV247" s="58"/>
      <c r="AZW247" s="58"/>
      <c r="AZX247" s="58"/>
      <c r="AZY247" s="58"/>
      <c r="AZZ247" s="58"/>
      <c r="BAA247" s="58"/>
      <c r="BAB247" s="58"/>
      <c r="BAC247" s="58"/>
      <c r="BAD247" s="58"/>
      <c r="BAE247" s="58"/>
      <c r="BAF247" s="58"/>
      <c r="BAG247" s="58"/>
      <c r="BAH247" s="58"/>
      <c r="BAI247" s="58"/>
      <c r="BAJ247" s="58"/>
      <c r="BAK247" s="58"/>
      <c r="BAL247" s="58"/>
      <c r="BAM247" s="58"/>
      <c r="BAN247" s="58"/>
      <c r="BAO247" s="58"/>
      <c r="BAP247" s="58"/>
      <c r="BAQ247" s="58"/>
      <c r="BAR247" s="58"/>
      <c r="BAS247" s="58"/>
      <c r="BAT247" s="58"/>
      <c r="BAU247" s="58"/>
      <c r="BAV247" s="58"/>
      <c r="BAW247" s="58"/>
      <c r="BAX247" s="58"/>
      <c r="BAY247" s="58"/>
      <c r="BAZ247" s="58"/>
      <c r="BBA247" s="58"/>
      <c r="BBB247" s="58"/>
      <c r="BBC247" s="58"/>
      <c r="BBD247" s="58"/>
      <c r="BBE247" s="58"/>
      <c r="BBF247" s="58"/>
      <c r="BBG247" s="58"/>
      <c r="BBH247" s="58"/>
      <c r="BBI247" s="58"/>
      <c r="BBJ247" s="58"/>
      <c r="BBK247" s="58"/>
      <c r="BBL247" s="58"/>
      <c r="BBM247" s="58"/>
      <c r="BBN247" s="58"/>
      <c r="BBO247" s="58"/>
      <c r="BBP247" s="58"/>
      <c r="BBQ247" s="58"/>
      <c r="BBR247" s="58"/>
      <c r="BBS247" s="58"/>
      <c r="BBT247" s="58"/>
      <c r="BBU247" s="58"/>
      <c r="BBV247" s="58"/>
      <c r="BBW247" s="58"/>
      <c r="BBX247" s="58"/>
      <c r="BBY247" s="58"/>
      <c r="BBZ247" s="58"/>
      <c r="BCA247" s="58"/>
      <c r="BCB247" s="58"/>
      <c r="BCC247" s="58"/>
      <c r="BCD247" s="58"/>
      <c r="BCE247" s="58"/>
      <c r="BCF247" s="58"/>
      <c r="BCG247" s="58"/>
      <c r="BCH247" s="58"/>
      <c r="BCI247" s="58"/>
      <c r="BCJ247" s="58"/>
      <c r="BCK247" s="58"/>
      <c r="BCL247" s="58"/>
      <c r="BCM247" s="58"/>
      <c r="BCN247" s="58"/>
      <c r="BCO247" s="58"/>
      <c r="BCP247" s="58"/>
      <c r="BCQ247" s="58"/>
      <c r="BCR247" s="58"/>
      <c r="BCS247" s="58"/>
      <c r="BCT247" s="58"/>
      <c r="BCU247" s="58"/>
      <c r="BCV247" s="58"/>
      <c r="BCW247" s="58"/>
      <c r="BCX247" s="58"/>
      <c r="BCY247" s="58"/>
      <c r="BCZ247" s="58"/>
      <c r="BDA247" s="58"/>
      <c r="BDB247" s="58"/>
      <c r="BDC247" s="58"/>
      <c r="BDD247" s="58"/>
      <c r="BDE247" s="58"/>
      <c r="BDF247" s="58"/>
      <c r="BDG247" s="58"/>
      <c r="BDH247" s="58"/>
      <c r="BDI247" s="58"/>
      <c r="BDJ247" s="58"/>
      <c r="BDK247" s="58"/>
      <c r="BDL247" s="58"/>
      <c r="BDM247" s="58"/>
      <c r="BDN247" s="58"/>
      <c r="BDO247" s="58"/>
      <c r="BDP247" s="58"/>
      <c r="BDQ247" s="58"/>
      <c r="BDR247" s="58"/>
      <c r="BDS247" s="58"/>
      <c r="BDT247" s="58"/>
      <c r="BDU247" s="58"/>
      <c r="BDV247" s="58"/>
      <c r="BDW247" s="58"/>
      <c r="BDX247" s="58"/>
      <c r="BDY247" s="58"/>
      <c r="BDZ247" s="58"/>
      <c r="BEA247" s="58"/>
      <c r="BEB247" s="58"/>
      <c r="BEC247" s="58"/>
      <c r="BED247" s="58"/>
      <c r="BEE247" s="58"/>
      <c r="BEF247" s="58"/>
      <c r="BEG247" s="58"/>
      <c r="BEH247" s="58"/>
      <c r="BEI247" s="58"/>
      <c r="BEJ247" s="58"/>
      <c r="BEK247" s="58"/>
      <c r="BEL247" s="58"/>
      <c r="BEM247" s="58"/>
      <c r="BEN247" s="58"/>
      <c r="BEO247" s="58"/>
      <c r="BEP247" s="58"/>
      <c r="BEQ247" s="58"/>
      <c r="BER247" s="58"/>
      <c r="BES247" s="58"/>
      <c r="BET247" s="58"/>
      <c r="BEU247" s="58"/>
      <c r="BEV247" s="58"/>
      <c r="BEW247" s="58"/>
      <c r="BEX247" s="58"/>
      <c r="BEY247" s="58"/>
      <c r="BEZ247" s="58"/>
      <c r="BFA247" s="58"/>
      <c r="BFB247" s="58"/>
      <c r="BFC247" s="58"/>
      <c r="BFD247" s="58"/>
      <c r="BFE247" s="58"/>
      <c r="BFF247" s="58"/>
      <c r="BFG247" s="58"/>
      <c r="BFH247" s="58"/>
    </row>
    <row r="248" spans="1:1516" s="54" customFormat="1" ht="13.5">
      <c r="A248" s="109"/>
      <c r="B248" s="323" t="s">
        <v>77</v>
      </c>
      <c r="C248" s="324"/>
      <c r="D248" s="324"/>
      <c r="E248" s="301">
        <f>N84-E244</f>
        <v>0</v>
      </c>
      <c r="F248" s="302"/>
      <c r="G248" s="144"/>
      <c r="H248" s="301">
        <f>E244-H244</f>
        <v>0</v>
      </c>
      <c r="I248" s="302"/>
      <c r="J248" s="144"/>
      <c r="K248" s="301">
        <f>H244-K244</f>
        <v>0</v>
      </c>
      <c r="L248" s="302"/>
      <c r="M248" s="115"/>
      <c r="N248" s="301">
        <f>K244-N244</f>
        <v>0</v>
      </c>
      <c r="O248" s="302"/>
      <c r="P248" s="110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DT248" s="58"/>
      <c r="DU248" s="58"/>
      <c r="DV248" s="58"/>
      <c r="DW248" s="58"/>
      <c r="DX248" s="58"/>
      <c r="DY248" s="58"/>
      <c r="DZ248" s="58"/>
      <c r="EA248" s="58"/>
      <c r="EB248" s="58"/>
      <c r="EC248" s="58"/>
      <c r="ED248" s="58"/>
      <c r="EE248" s="58"/>
      <c r="EF248" s="58"/>
      <c r="EG248" s="58"/>
      <c r="EH248" s="58"/>
      <c r="EI248" s="58"/>
      <c r="EJ248" s="58"/>
      <c r="EK248" s="58"/>
      <c r="EL248" s="58"/>
      <c r="EM248" s="58"/>
      <c r="EN248" s="58"/>
      <c r="EO248" s="58"/>
      <c r="EP248" s="58"/>
      <c r="EQ248" s="58"/>
      <c r="ER248" s="58"/>
      <c r="ES248" s="58"/>
      <c r="ET248" s="58"/>
      <c r="EU248" s="58"/>
      <c r="EV248" s="58"/>
      <c r="EW248" s="58"/>
      <c r="EX248" s="58"/>
      <c r="EY248" s="58"/>
      <c r="EZ248" s="58"/>
      <c r="FA248" s="58"/>
      <c r="FB248" s="58"/>
      <c r="FC248" s="58"/>
      <c r="FD248" s="58"/>
      <c r="FE248" s="58"/>
      <c r="FF248" s="58"/>
      <c r="FG248" s="58"/>
      <c r="FH248" s="58"/>
      <c r="FI248" s="58"/>
      <c r="FJ248" s="58"/>
      <c r="FK248" s="58"/>
      <c r="FL248" s="58"/>
      <c r="FM248" s="58"/>
      <c r="FN248" s="58"/>
      <c r="FO248" s="58"/>
      <c r="FP248" s="58"/>
      <c r="FQ248" s="58"/>
      <c r="FR248" s="58"/>
      <c r="FS248" s="58"/>
      <c r="FT248" s="58"/>
      <c r="FU248" s="58"/>
      <c r="FV248" s="58"/>
      <c r="FW248" s="58"/>
      <c r="FX248" s="58"/>
      <c r="FY248" s="58"/>
      <c r="FZ248" s="58"/>
      <c r="GA248" s="58"/>
      <c r="GB248" s="58"/>
      <c r="GC248" s="58"/>
      <c r="GD248" s="58"/>
      <c r="GE248" s="58"/>
      <c r="GF248" s="58"/>
      <c r="GG248" s="58"/>
      <c r="GH248" s="58"/>
      <c r="GI248" s="58"/>
      <c r="GJ248" s="58"/>
      <c r="GK248" s="58"/>
      <c r="GL248" s="58"/>
      <c r="GM248" s="58"/>
      <c r="GN248" s="58"/>
      <c r="GO248" s="58"/>
      <c r="GP248" s="58"/>
      <c r="GQ248" s="58"/>
      <c r="GR248" s="58"/>
      <c r="GS248" s="58"/>
      <c r="GT248" s="58"/>
      <c r="GU248" s="58"/>
      <c r="GV248" s="58"/>
      <c r="GW248" s="58"/>
      <c r="GX248" s="58"/>
      <c r="GY248" s="58"/>
      <c r="GZ248" s="58"/>
      <c r="HA248" s="58"/>
      <c r="HB248" s="58"/>
      <c r="HC248" s="58"/>
      <c r="HD248" s="58"/>
      <c r="HE248" s="58"/>
      <c r="HF248" s="58"/>
      <c r="HG248" s="58"/>
      <c r="HH248" s="58"/>
      <c r="HI248" s="58"/>
      <c r="HJ248" s="58"/>
      <c r="HK248" s="58"/>
      <c r="HL248" s="58"/>
      <c r="HM248" s="58"/>
      <c r="HN248" s="58"/>
      <c r="HO248" s="58"/>
      <c r="HP248" s="58"/>
      <c r="HQ248" s="58"/>
      <c r="HR248" s="58"/>
      <c r="HS248" s="58"/>
      <c r="HT248" s="58"/>
      <c r="HU248" s="58"/>
      <c r="HV248" s="58"/>
      <c r="HW248" s="58"/>
      <c r="HX248" s="58"/>
      <c r="HY248" s="58"/>
      <c r="HZ248" s="58"/>
      <c r="IA248" s="58"/>
      <c r="IB248" s="58"/>
      <c r="IC248" s="58"/>
      <c r="ID248" s="58"/>
      <c r="IE248" s="58"/>
      <c r="IF248" s="58"/>
      <c r="IG248" s="58"/>
      <c r="IH248" s="58"/>
      <c r="II248" s="58"/>
      <c r="IJ248" s="58"/>
      <c r="IK248" s="58"/>
      <c r="IL248" s="58"/>
      <c r="IM248" s="58"/>
      <c r="IN248" s="58"/>
      <c r="IO248" s="58"/>
      <c r="IP248" s="58"/>
      <c r="IQ248" s="58"/>
      <c r="IR248" s="58"/>
      <c r="IS248" s="58"/>
      <c r="IT248" s="58"/>
      <c r="IU248" s="58"/>
      <c r="IV248" s="58"/>
      <c r="IW248" s="58"/>
      <c r="IX248" s="58"/>
      <c r="IY248" s="58"/>
      <c r="IZ248" s="58"/>
      <c r="JA248" s="58"/>
      <c r="JB248" s="58"/>
      <c r="JC248" s="58"/>
      <c r="JD248" s="58"/>
      <c r="JE248" s="58"/>
      <c r="JF248" s="58"/>
      <c r="JG248" s="58"/>
      <c r="JH248" s="58"/>
      <c r="JI248" s="58"/>
      <c r="JJ248" s="58"/>
      <c r="JK248" s="58"/>
      <c r="JL248" s="58"/>
      <c r="JM248" s="58"/>
      <c r="JN248" s="58"/>
      <c r="JO248" s="58"/>
      <c r="JP248" s="58"/>
      <c r="JQ248" s="58"/>
      <c r="JR248" s="58"/>
      <c r="JS248" s="58"/>
      <c r="JT248" s="58"/>
      <c r="JU248" s="58"/>
      <c r="JV248" s="58"/>
      <c r="JW248" s="58"/>
      <c r="JX248" s="58"/>
      <c r="JY248" s="58"/>
      <c r="JZ248" s="58"/>
      <c r="KA248" s="58"/>
      <c r="KB248" s="58"/>
      <c r="KC248" s="58"/>
      <c r="KD248" s="58"/>
      <c r="KE248" s="58"/>
      <c r="KF248" s="58"/>
      <c r="KG248" s="58"/>
      <c r="KH248" s="58"/>
      <c r="KI248" s="58"/>
      <c r="KJ248" s="58"/>
      <c r="KK248" s="58"/>
      <c r="KL248" s="58"/>
      <c r="KM248" s="58"/>
      <c r="KN248" s="58"/>
      <c r="KO248" s="58"/>
      <c r="KP248" s="58"/>
      <c r="KQ248" s="58"/>
      <c r="KR248" s="58"/>
      <c r="KS248" s="58"/>
      <c r="KT248" s="58"/>
      <c r="KU248" s="58"/>
      <c r="KV248" s="58"/>
      <c r="KW248" s="58"/>
      <c r="KX248" s="58"/>
      <c r="KY248" s="58"/>
      <c r="KZ248" s="58"/>
      <c r="LA248" s="58"/>
      <c r="LB248" s="58"/>
      <c r="LC248" s="58"/>
      <c r="LD248" s="58"/>
      <c r="LE248" s="58"/>
      <c r="LF248" s="58"/>
      <c r="LG248" s="58"/>
      <c r="LH248" s="58"/>
      <c r="LI248" s="58"/>
      <c r="LJ248" s="58"/>
      <c r="LK248" s="58"/>
      <c r="LL248" s="58"/>
      <c r="LM248" s="58"/>
      <c r="LN248" s="58"/>
      <c r="LO248" s="58"/>
      <c r="LP248" s="58"/>
      <c r="LQ248" s="58"/>
      <c r="LR248" s="58"/>
      <c r="LS248" s="58"/>
      <c r="LT248" s="58"/>
      <c r="LU248" s="58"/>
      <c r="LV248" s="58"/>
      <c r="LW248" s="58"/>
      <c r="LX248" s="58"/>
      <c r="LY248" s="58"/>
      <c r="LZ248" s="58"/>
      <c r="MA248" s="58"/>
      <c r="MB248" s="58"/>
      <c r="MC248" s="58"/>
      <c r="MD248" s="58"/>
      <c r="ME248" s="58"/>
      <c r="MF248" s="58"/>
      <c r="MG248" s="58"/>
      <c r="MH248" s="58"/>
      <c r="MI248" s="58"/>
      <c r="MJ248" s="58"/>
      <c r="MK248" s="58"/>
      <c r="ML248" s="58"/>
      <c r="MM248" s="58"/>
      <c r="MN248" s="58"/>
      <c r="MO248" s="58"/>
      <c r="MP248" s="58"/>
      <c r="MQ248" s="58"/>
      <c r="MR248" s="58"/>
      <c r="MS248" s="58"/>
      <c r="MT248" s="58"/>
      <c r="MU248" s="58"/>
      <c r="MV248" s="58"/>
      <c r="MW248" s="58"/>
      <c r="MX248" s="58"/>
      <c r="MY248" s="58"/>
      <c r="MZ248" s="58"/>
      <c r="NA248" s="58"/>
      <c r="NB248" s="58"/>
      <c r="NC248" s="58"/>
      <c r="ND248" s="58"/>
      <c r="NE248" s="58"/>
      <c r="NF248" s="58"/>
      <c r="NG248" s="58"/>
      <c r="NH248" s="58"/>
      <c r="NI248" s="58"/>
      <c r="NJ248" s="58"/>
      <c r="NK248" s="58"/>
      <c r="NL248" s="58"/>
      <c r="NM248" s="58"/>
      <c r="NN248" s="58"/>
      <c r="NO248" s="58"/>
      <c r="NP248" s="58"/>
      <c r="NQ248" s="58"/>
      <c r="NR248" s="58"/>
      <c r="NS248" s="58"/>
      <c r="NT248" s="58"/>
      <c r="NU248" s="58"/>
      <c r="NV248" s="58"/>
      <c r="NW248" s="58"/>
      <c r="NX248" s="58"/>
      <c r="NY248" s="58"/>
      <c r="NZ248" s="58"/>
      <c r="OA248" s="58"/>
      <c r="OB248" s="58"/>
      <c r="OC248" s="58"/>
      <c r="OD248" s="58"/>
      <c r="OE248" s="58"/>
      <c r="OF248" s="58"/>
      <c r="OG248" s="58"/>
      <c r="OH248" s="58"/>
      <c r="OI248" s="58"/>
      <c r="OJ248" s="58"/>
      <c r="OK248" s="58"/>
      <c r="OL248" s="58"/>
      <c r="OM248" s="58"/>
      <c r="ON248" s="58"/>
      <c r="OO248" s="58"/>
      <c r="OP248" s="58"/>
      <c r="OQ248" s="58"/>
      <c r="OR248" s="58"/>
      <c r="OS248" s="58"/>
      <c r="OT248" s="58"/>
      <c r="OU248" s="58"/>
      <c r="OV248" s="58"/>
      <c r="OW248" s="58"/>
      <c r="OX248" s="58"/>
      <c r="OY248" s="58"/>
      <c r="OZ248" s="58"/>
      <c r="PA248" s="58"/>
      <c r="PB248" s="58"/>
      <c r="PC248" s="58"/>
      <c r="PD248" s="58"/>
      <c r="PE248" s="58"/>
      <c r="PF248" s="58"/>
      <c r="PG248" s="58"/>
      <c r="PH248" s="58"/>
      <c r="PI248" s="58"/>
      <c r="PJ248" s="58"/>
      <c r="PK248" s="58"/>
      <c r="PL248" s="58"/>
      <c r="PM248" s="58"/>
      <c r="PN248" s="58"/>
      <c r="PO248" s="58"/>
      <c r="PP248" s="58"/>
      <c r="PQ248" s="58"/>
      <c r="PR248" s="58"/>
      <c r="PS248" s="58"/>
      <c r="PT248" s="58"/>
      <c r="PU248" s="58"/>
      <c r="PV248" s="58"/>
      <c r="PW248" s="58"/>
      <c r="PX248" s="58"/>
      <c r="PY248" s="58"/>
      <c r="PZ248" s="58"/>
      <c r="QA248" s="58"/>
      <c r="QB248" s="58"/>
      <c r="QC248" s="58"/>
      <c r="QD248" s="58"/>
      <c r="QE248" s="58"/>
      <c r="QF248" s="58"/>
      <c r="QG248" s="58"/>
      <c r="QH248" s="58"/>
      <c r="QI248" s="58"/>
      <c r="QJ248" s="58"/>
      <c r="QK248" s="58"/>
      <c r="QL248" s="58"/>
      <c r="QM248" s="58"/>
      <c r="QN248" s="58"/>
      <c r="QO248" s="58"/>
      <c r="QP248" s="58"/>
      <c r="QQ248" s="58"/>
      <c r="QR248" s="58"/>
      <c r="QS248" s="58"/>
      <c r="QT248" s="58"/>
      <c r="QU248" s="58"/>
      <c r="QV248" s="58"/>
      <c r="QW248" s="58"/>
      <c r="QX248" s="58"/>
      <c r="QY248" s="58"/>
      <c r="QZ248" s="58"/>
      <c r="RA248" s="58"/>
      <c r="RB248" s="58"/>
      <c r="RC248" s="58"/>
      <c r="RD248" s="58"/>
      <c r="RE248" s="58"/>
      <c r="RF248" s="58"/>
      <c r="RG248" s="58"/>
      <c r="RH248" s="58"/>
      <c r="RI248" s="58"/>
      <c r="RJ248" s="58"/>
      <c r="RK248" s="58"/>
      <c r="RL248" s="58"/>
      <c r="RM248" s="58"/>
      <c r="RN248" s="58"/>
      <c r="RO248" s="58"/>
      <c r="RP248" s="58"/>
      <c r="RQ248" s="58"/>
      <c r="RR248" s="58"/>
      <c r="RS248" s="58"/>
      <c r="RT248" s="58"/>
      <c r="RU248" s="58"/>
      <c r="RV248" s="58"/>
      <c r="RW248" s="58"/>
      <c r="RX248" s="58"/>
      <c r="RY248" s="58"/>
      <c r="RZ248" s="58"/>
      <c r="SA248" s="58"/>
      <c r="SB248" s="58"/>
      <c r="SC248" s="58"/>
      <c r="SD248" s="58"/>
      <c r="SE248" s="58"/>
      <c r="SF248" s="58"/>
      <c r="SG248" s="58"/>
      <c r="SH248" s="58"/>
      <c r="SI248" s="58"/>
      <c r="SJ248" s="58"/>
      <c r="SK248" s="58"/>
      <c r="SL248" s="58"/>
      <c r="SM248" s="58"/>
      <c r="SN248" s="58"/>
      <c r="SO248" s="58"/>
      <c r="SP248" s="58"/>
      <c r="SQ248" s="58"/>
      <c r="SR248" s="58"/>
      <c r="SS248" s="58"/>
      <c r="ST248" s="58"/>
      <c r="SU248" s="58"/>
      <c r="SV248" s="58"/>
      <c r="SW248" s="58"/>
      <c r="SX248" s="58"/>
      <c r="SY248" s="58"/>
      <c r="SZ248" s="58"/>
      <c r="TA248" s="58"/>
      <c r="TB248" s="58"/>
      <c r="TC248" s="58"/>
      <c r="TD248" s="58"/>
      <c r="TE248" s="58"/>
      <c r="TF248" s="58"/>
      <c r="TG248" s="58"/>
      <c r="TH248" s="58"/>
      <c r="TI248" s="58"/>
      <c r="TJ248" s="58"/>
      <c r="TK248" s="58"/>
      <c r="TL248" s="58"/>
      <c r="TM248" s="58"/>
      <c r="TN248" s="58"/>
      <c r="TO248" s="58"/>
      <c r="TP248" s="58"/>
      <c r="TQ248" s="58"/>
      <c r="TR248" s="58"/>
      <c r="TS248" s="58"/>
      <c r="TT248" s="58"/>
      <c r="TU248" s="58"/>
      <c r="TV248" s="58"/>
      <c r="TW248" s="58"/>
      <c r="TX248" s="58"/>
      <c r="TY248" s="58"/>
      <c r="TZ248" s="58"/>
      <c r="UA248" s="58"/>
      <c r="UB248" s="58"/>
      <c r="UC248" s="58"/>
      <c r="UD248" s="58"/>
      <c r="UE248" s="58"/>
      <c r="UF248" s="58"/>
      <c r="UG248" s="58"/>
      <c r="UH248" s="58"/>
      <c r="UI248" s="58"/>
      <c r="UJ248" s="58"/>
      <c r="UK248" s="58"/>
      <c r="UL248" s="58"/>
      <c r="UM248" s="58"/>
      <c r="UN248" s="58"/>
      <c r="UO248" s="58"/>
      <c r="UP248" s="58"/>
      <c r="UQ248" s="58"/>
      <c r="UR248" s="58"/>
      <c r="US248" s="58"/>
      <c r="UT248" s="58"/>
      <c r="UU248" s="58"/>
      <c r="UV248" s="58"/>
      <c r="UW248" s="58"/>
      <c r="UX248" s="58"/>
      <c r="UY248" s="58"/>
      <c r="UZ248" s="58"/>
      <c r="VA248" s="58"/>
      <c r="VB248" s="58"/>
      <c r="VC248" s="58"/>
      <c r="VD248" s="58"/>
      <c r="VE248" s="58"/>
      <c r="VF248" s="58"/>
      <c r="VG248" s="58"/>
      <c r="VH248" s="58"/>
      <c r="VI248" s="58"/>
      <c r="VJ248" s="58"/>
      <c r="VK248" s="58"/>
      <c r="VL248" s="58"/>
      <c r="VM248" s="58"/>
      <c r="VN248" s="58"/>
      <c r="VO248" s="58"/>
      <c r="VP248" s="58"/>
      <c r="VQ248" s="58"/>
      <c r="VR248" s="58"/>
      <c r="VS248" s="58"/>
      <c r="VT248" s="58"/>
      <c r="VU248" s="58"/>
      <c r="VV248" s="58"/>
      <c r="VW248" s="58"/>
      <c r="VX248" s="58"/>
      <c r="VY248" s="58"/>
      <c r="VZ248" s="58"/>
      <c r="WA248" s="58"/>
      <c r="WB248" s="58"/>
      <c r="WC248" s="58"/>
      <c r="WD248" s="58"/>
      <c r="WE248" s="58"/>
      <c r="WF248" s="58"/>
      <c r="WG248" s="58"/>
      <c r="WH248" s="58"/>
      <c r="WI248" s="58"/>
      <c r="WJ248" s="58"/>
      <c r="WK248" s="58"/>
      <c r="WL248" s="58"/>
      <c r="WM248" s="58"/>
      <c r="WN248" s="58"/>
      <c r="WO248" s="58"/>
      <c r="WP248" s="58"/>
      <c r="WQ248" s="58"/>
      <c r="WR248" s="58"/>
      <c r="WS248" s="58"/>
      <c r="WT248" s="58"/>
      <c r="WU248" s="58"/>
      <c r="WV248" s="58"/>
      <c r="WW248" s="58"/>
      <c r="WX248" s="58"/>
      <c r="WY248" s="58"/>
      <c r="WZ248" s="58"/>
      <c r="XA248" s="58"/>
      <c r="XB248" s="58"/>
      <c r="XC248" s="58"/>
      <c r="XD248" s="58"/>
      <c r="XE248" s="58"/>
      <c r="XF248" s="58"/>
      <c r="XG248" s="58"/>
      <c r="XH248" s="58"/>
      <c r="XI248" s="58"/>
      <c r="XJ248" s="58"/>
      <c r="XK248" s="58"/>
      <c r="XL248" s="58"/>
      <c r="XM248" s="58"/>
      <c r="XN248" s="58"/>
      <c r="XO248" s="58"/>
      <c r="XP248" s="58"/>
      <c r="XQ248" s="58"/>
      <c r="XR248" s="58"/>
      <c r="XS248" s="58"/>
      <c r="XT248" s="58"/>
      <c r="XU248" s="58"/>
      <c r="XV248" s="58"/>
      <c r="XW248" s="58"/>
      <c r="XX248" s="58"/>
      <c r="XY248" s="58"/>
      <c r="XZ248" s="58"/>
      <c r="YA248" s="58"/>
      <c r="YB248" s="58"/>
      <c r="YC248" s="58"/>
      <c r="YD248" s="58"/>
      <c r="YE248" s="58"/>
      <c r="YF248" s="58"/>
      <c r="YG248" s="58"/>
      <c r="YH248" s="58"/>
      <c r="YI248" s="58"/>
      <c r="YJ248" s="58"/>
      <c r="YK248" s="58"/>
      <c r="YL248" s="58"/>
      <c r="YM248" s="58"/>
      <c r="YN248" s="58"/>
      <c r="YO248" s="58"/>
      <c r="YP248" s="58"/>
      <c r="YQ248" s="58"/>
      <c r="YR248" s="58"/>
      <c r="YS248" s="58"/>
      <c r="YT248" s="58"/>
      <c r="YU248" s="58"/>
      <c r="YV248" s="58"/>
      <c r="YW248" s="58"/>
      <c r="YX248" s="58"/>
      <c r="YY248" s="58"/>
      <c r="YZ248" s="58"/>
      <c r="ZA248" s="58"/>
      <c r="ZB248" s="58"/>
      <c r="ZC248" s="58"/>
      <c r="ZD248" s="58"/>
      <c r="ZE248" s="58"/>
      <c r="ZF248" s="58"/>
      <c r="ZG248" s="58"/>
      <c r="ZH248" s="58"/>
      <c r="ZI248" s="58"/>
      <c r="ZJ248" s="58"/>
      <c r="ZK248" s="58"/>
      <c r="ZL248" s="58"/>
      <c r="ZM248" s="58"/>
      <c r="ZN248" s="58"/>
      <c r="ZO248" s="58"/>
      <c r="ZP248" s="58"/>
      <c r="ZQ248" s="58"/>
      <c r="ZR248" s="58"/>
      <c r="ZS248" s="58"/>
      <c r="ZT248" s="58"/>
      <c r="ZU248" s="58"/>
      <c r="ZV248" s="58"/>
      <c r="ZW248" s="58"/>
      <c r="ZX248" s="58"/>
      <c r="ZY248" s="58"/>
      <c r="ZZ248" s="58"/>
      <c r="AAA248" s="58"/>
      <c r="AAB248" s="58"/>
      <c r="AAC248" s="58"/>
      <c r="AAD248" s="58"/>
      <c r="AAE248" s="58"/>
      <c r="AAF248" s="58"/>
      <c r="AAG248" s="58"/>
      <c r="AAH248" s="58"/>
      <c r="AAI248" s="58"/>
      <c r="AAJ248" s="58"/>
      <c r="AAK248" s="58"/>
      <c r="AAL248" s="58"/>
      <c r="AAM248" s="58"/>
      <c r="AAN248" s="58"/>
      <c r="AAO248" s="58"/>
      <c r="AAP248" s="58"/>
      <c r="AAQ248" s="58"/>
      <c r="AAR248" s="58"/>
      <c r="AAS248" s="58"/>
      <c r="AAT248" s="58"/>
      <c r="AAU248" s="58"/>
      <c r="AAV248" s="58"/>
      <c r="AAW248" s="58"/>
      <c r="AAX248" s="58"/>
      <c r="AAY248" s="58"/>
      <c r="AAZ248" s="58"/>
      <c r="ABA248" s="58"/>
      <c r="ABB248" s="58"/>
      <c r="ABC248" s="58"/>
      <c r="ABD248" s="58"/>
      <c r="ABE248" s="58"/>
      <c r="ABF248" s="58"/>
      <c r="ABG248" s="58"/>
      <c r="ABH248" s="58"/>
      <c r="ABI248" s="58"/>
      <c r="ABJ248" s="58"/>
      <c r="ABK248" s="58"/>
      <c r="ABL248" s="58"/>
      <c r="ABM248" s="58"/>
      <c r="ABN248" s="58"/>
      <c r="ABO248" s="58"/>
      <c r="ABP248" s="58"/>
      <c r="ABQ248" s="58"/>
      <c r="ABR248" s="58"/>
      <c r="ABS248" s="58"/>
      <c r="ABT248" s="58"/>
      <c r="ABU248" s="58"/>
      <c r="ABV248" s="58"/>
      <c r="ABW248" s="58"/>
      <c r="ABX248" s="58"/>
      <c r="ABY248" s="58"/>
      <c r="ABZ248" s="58"/>
      <c r="ACA248" s="58"/>
      <c r="ACB248" s="58"/>
      <c r="ACC248" s="58"/>
      <c r="ACD248" s="58"/>
      <c r="ACE248" s="58"/>
      <c r="ACF248" s="58"/>
      <c r="ACG248" s="58"/>
      <c r="ACH248" s="58"/>
      <c r="ACI248" s="58"/>
      <c r="ACJ248" s="58"/>
      <c r="ACK248" s="58"/>
      <c r="ACL248" s="58"/>
      <c r="ACM248" s="58"/>
      <c r="ACN248" s="58"/>
      <c r="ACO248" s="58"/>
      <c r="ACP248" s="58"/>
      <c r="ACQ248" s="58"/>
      <c r="ACR248" s="58"/>
      <c r="ACS248" s="58"/>
      <c r="ACT248" s="58"/>
      <c r="ACU248" s="58"/>
      <c r="ACV248" s="58"/>
      <c r="ACW248" s="58"/>
      <c r="ACX248" s="58"/>
      <c r="ACY248" s="58"/>
      <c r="ACZ248" s="58"/>
      <c r="ADA248" s="58"/>
      <c r="ADB248" s="58"/>
      <c r="ADC248" s="58"/>
      <c r="ADD248" s="58"/>
      <c r="ADE248" s="58"/>
      <c r="ADF248" s="58"/>
      <c r="ADG248" s="58"/>
      <c r="ADH248" s="58"/>
      <c r="ADI248" s="58"/>
      <c r="ADJ248" s="58"/>
      <c r="ADK248" s="58"/>
      <c r="ADL248" s="58"/>
      <c r="ADM248" s="58"/>
      <c r="ADN248" s="58"/>
      <c r="ADO248" s="58"/>
      <c r="ADP248" s="58"/>
      <c r="ADQ248" s="58"/>
      <c r="ADR248" s="58"/>
      <c r="ADS248" s="58"/>
      <c r="ADT248" s="58"/>
      <c r="ADU248" s="58"/>
      <c r="ADV248" s="58"/>
      <c r="ADW248" s="58"/>
      <c r="ADX248" s="58"/>
      <c r="ADY248" s="58"/>
      <c r="ADZ248" s="58"/>
      <c r="AEA248" s="58"/>
      <c r="AEB248" s="58"/>
      <c r="AEC248" s="58"/>
      <c r="AED248" s="58"/>
      <c r="AEE248" s="58"/>
      <c r="AEF248" s="58"/>
      <c r="AEG248" s="58"/>
      <c r="AEH248" s="58"/>
      <c r="AEI248" s="58"/>
      <c r="AEJ248" s="58"/>
      <c r="AEK248" s="58"/>
      <c r="AEL248" s="58"/>
      <c r="AEM248" s="58"/>
      <c r="AEN248" s="58"/>
      <c r="AEO248" s="58"/>
      <c r="AEP248" s="58"/>
      <c r="AEQ248" s="58"/>
      <c r="AER248" s="58"/>
      <c r="AES248" s="58"/>
      <c r="AET248" s="58"/>
      <c r="AEU248" s="58"/>
      <c r="AEV248" s="58"/>
      <c r="AEW248" s="58"/>
      <c r="AEX248" s="58"/>
      <c r="AEY248" s="58"/>
      <c r="AEZ248" s="58"/>
      <c r="AFA248" s="58"/>
      <c r="AFB248" s="58"/>
      <c r="AFC248" s="58"/>
      <c r="AFD248" s="58"/>
      <c r="AFE248" s="58"/>
      <c r="AFF248" s="58"/>
      <c r="AFG248" s="58"/>
      <c r="AFH248" s="58"/>
      <c r="AFI248" s="58"/>
      <c r="AFJ248" s="58"/>
      <c r="AFK248" s="58"/>
      <c r="AFL248" s="58"/>
      <c r="AFM248" s="58"/>
      <c r="AFN248" s="58"/>
      <c r="AFO248" s="58"/>
      <c r="AFP248" s="58"/>
      <c r="AFQ248" s="58"/>
      <c r="AFR248" s="58"/>
      <c r="AFS248" s="58"/>
      <c r="AFT248" s="58"/>
      <c r="AFU248" s="58"/>
      <c r="AFV248" s="58"/>
      <c r="AFW248" s="58"/>
      <c r="AFX248" s="58"/>
      <c r="AFY248" s="58"/>
      <c r="AFZ248" s="58"/>
      <c r="AGA248" s="58"/>
      <c r="AGB248" s="58"/>
      <c r="AGC248" s="58"/>
      <c r="AGD248" s="58"/>
      <c r="AGE248" s="58"/>
      <c r="AGF248" s="58"/>
      <c r="AGG248" s="58"/>
      <c r="AGH248" s="58"/>
      <c r="AGI248" s="58"/>
      <c r="AGJ248" s="58"/>
      <c r="AGK248" s="58"/>
      <c r="AGL248" s="58"/>
      <c r="AGM248" s="58"/>
      <c r="AGN248" s="58"/>
      <c r="AGO248" s="58"/>
      <c r="AGP248" s="58"/>
      <c r="AGQ248" s="58"/>
      <c r="AGR248" s="58"/>
      <c r="AGS248" s="58"/>
      <c r="AGT248" s="58"/>
      <c r="AGU248" s="58"/>
      <c r="AGV248" s="58"/>
      <c r="AGW248" s="58"/>
      <c r="AGX248" s="58"/>
      <c r="AGY248" s="58"/>
      <c r="AGZ248" s="58"/>
      <c r="AHA248" s="58"/>
      <c r="AHB248" s="58"/>
      <c r="AHC248" s="58"/>
      <c r="AHD248" s="58"/>
      <c r="AHE248" s="58"/>
      <c r="AHF248" s="58"/>
      <c r="AHG248" s="58"/>
      <c r="AHH248" s="58"/>
      <c r="AHI248" s="58"/>
      <c r="AHJ248" s="58"/>
      <c r="AHK248" s="58"/>
      <c r="AHL248" s="58"/>
      <c r="AHM248" s="58"/>
      <c r="AHN248" s="58"/>
      <c r="AHO248" s="58"/>
      <c r="AHP248" s="58"/>
      <c r="AHQ248" s="58"/>
      <c r="AHR248" s="58"/>
      <c r="AHS248" s="58"/>
      <c r="AHT248" s="58"/>
      <c r="AHU248" s="58"/>
      <c r="AHV248" s="58"/>
      <c r="AHW248" s="58"/>
      <c r="AHX248" s="58"/>
      <c r="AHY248" s="58"/>
      <c r="AHZ248" s="58"/>
      <c r="AIA248" s="58"/>
      <c r="AIB248" s="58"/>
      <c r="AIC248" s="58"/>
      <c r="AID248" s="58"/>
      <c r="AIE248" s="58"/>
      <c r="AIF248" s="58"/>
      <c r="AIG248" s="58"/>
      <c r="AIH248" s="58"/>
      <c r="AII248" s="58"/>
      <c r="AIJ248" s="58"/>
      <c r="AIK248" s="58"/>
      <c r="AIL248" s="58"/>
      <c r="AIM248" s="58"/>
      <c r="AIN248" s="58"/>
      <c r="AIO248" s="58"/>
      <c r="AIP248" s="58"/>
      <c r="AIQ248" s="58"/>
      <c r="AIR248" s="58"/>
      <c r="AIS248" s="58"/>
      <c r="AIT248" s="58"/>
      <c r="AIU248" s="58"/>
      <c r="AIV248" s="58"/>
      <c r="AIW248" s="58"/>
      <c r="AIX248" s="58"/>
      <c r="AIY248" s="58"/>
      <c r="AIZ248" s="58"/>
      <c r="AJA248" s="58"/>
      <c r="AJB248" s="58"/>
      <c r="AJC248" s="58"/>
      <c r="AJD248" s="58"/>
      <c r="AJE248" s="58"/>
      <c r="AJF248" s="58"/>
      <c r="AJG248" s="58"/>
      <c r="AJH248" s="58"/>
      <c r="AJI248" s="58"/>
      <c r="AJJ248" s="58"/>
      <c r="AJK248" s="58"/>
      <c r="AJL248" s="58"/>
      <c r="AJM248" s="58"/>
      <c r="AJN248" s="58"/>
      <c r="AJO248" s="58"/>
      <c r="AJP248" s="58"/>
      <c r="AJQ248" s="58"/>
      <c r="AJR248" s="58"/>
      <c r="AJS248" s="58"/>
      <c r="AJT248" s="58"/>
      <c r="AJU248" s="58"/>
      <c r="AJV248" s="58"/>
      <c r="AJW248" s="58"/>
      <c r="AJX248" s="58"/>
      <c r="AJY248" s="58"/>
      <c r="AJZ248" s="58"/>
      <c r="AKA248" s="58"/>
      <c r="AKB248" s="58"/>
      <c r="AKC248" s="58"/>
      <c r="AKD248" s="58"/>
      <c r="AKE248" s="58"/>
      <c r="AKF248" s="58"/>
      <c r="AKG248" s="58"/>
      <c r="AKH248" s="58"/>
      <c r="AKI248" s="58"/>
      <c r="AKJ248" s="58"/>
      <c r="AKK248" s="58"/>
      <c r="AKL248" s="58"/>
      <c r="AKM248" s="58"/>
      <c r="AKN248" s="58"/>
      <c r="AKO248" s="58"/>
      <c r="AKP248" s="58"/>
      <c r="AKQ248" s="58"/>
      <c r="AKR248" s="58"/>
      <c r="AKS248" s="58"/>
      <c r="AKT248" s="58"/>
      <c r="AKU248" s="58"/>
      <c r="AKV248" s="58"/>
      <c r="AKW248" s="58"/>
      <c r="AKX248" s="58"/>
      <c r="AKY248" s="58"/>
      <c r="AKZ248" s="58"/>
      <c r="ALA248" s="58"/>
      <c r="ALB248" s="58"/>
      <c r="ALC248" s="58"/>
      <c r="ALD248" s="58"/>
      <c r="ALE248" s="58"/>
      <c r="ALF248" s="58"/>
      <c r="ALG248" s="58"/>
      <c r="ALH248" s="58"/>
      <c r="ALI248" s="58"/>
      <c r="ALJ248" s="58"/>
      <c r="ALK248" s="58"/>
      <c r="ALL248" s="58"/>
      <c r="ALM248" s="58"/>
      <c r="ALN248" s="58"/>
      <c r="ALO248" s="58"/>
      <c r="ALP248" s="58"/>
      <c r="ALQ248" s="58"/>
      <c r="ALR248" s="58"/>
      <c r="ALS248" s="58"/>
      <c r="ALT248" s="58"/>
      <c r="ALU248" s="58"/>
      <c r="ALV248" s="58"/>
      <c r="ALW248" s="58"/>
      <c r="ALX248" s="58"/>
      <c r="ALY248" s="58"/>
      <c r="ALZ248" s="58"/>
      <c r="AMA248" s="58"/>
      <c r="AMB248" s="58"/>
      <c r="AMC248" s="58"/>
      <c r="AMD248" s="58"/>
      <c r="AME248" s="58"/>
      <c r="AMF248" s="58"/>
      <c r="AMG248" s="58"/>
      <c r="AMH248" s="58"/>
      <c r="AMI248" s="58"/>
      <c r="AMJ248" s="58"/>
      <c r="AMK248" s="58"/>
      <c r="AML248" s="58"/>
      <c r="AMM248" s="58"/>
      <c r="AMN248" s="58"/>
      <c r="AMO248" s="58"/>
      <c r="AMP248" s="58"/>
      <c r="AMQ248" s="58"/>
      <c r="AMR248" s="58"/>
      <c r="AMS248" s="58"/>
      <c r="AMT248" s="58"/>
      <c r="AMU248" s="58"/>
      <c r="AMV248" s="58"/>
      <c r="AMW248" s="58"/>
      <c r="AMX248" s="58"/>
      <c r="AMY248" s="58"/>
      <c r="AMZ248" s="58"/>
      <c r="ANA248" s="58"/>
      <c r="ANB248" s="58"/>
      <c r="ANC248" s="58"/>
      <c r="AND248" s="58"/>
      <c r="ANE248" s="58"/>
      <c r="ANF248" s="58"/>
      <c r="ANG248" s="58"/>
      <c r="ANH248" s="58"/>
      <c r="ANI248" s="58"/>
      <c r="ANJ248" s="58"/>
      <c r="ANK248" s="58"/>
      <c r="ANL248" s="58"/>
      <c r="ANM248" s="58"/>
      <c r="ANN248" s="58"/>
      <c r="ANO248" s="58"/>
      <c r="ANP248" s="58"/>
      <c r="ANQ248" s="58"/>
      <c r="ANR248" s="58"/>
      <c r="ANS248" s="58"/>
      <c r="ANT248" s="58"/>
      <c r="ANU248" s="58"/>
      <c r="ANV248" s="58"/>
      <c r="ANW248" s="58"/>
      <c r="ANX248" s="58"/>
      <c r="ANY248" s="58"/>
      <c r="ANZ248" s="58"/>
      <c r="AOA248" s="58"/>
      <c r="AOB248" s="58"/>
      <c r="AOC248" s="58"/>
      <c r="AOD248" s="58"/>
      <c r="AOE248" s="58"/>
      <c r="AOF248" s="58"/>
      <c r="AOG248" s="58"/>
      <c r="AOH248" s="58"/>
      <c r="AOI248" s="58"/>
      <c r="AOJ248" s="58"/>
      <c r="AOK248" s="58"/>
      <c r="AOL248" s="58"/>
      <c r="AOM248" s="58"/>
      <c r="AON248" s="58"/>
      <c r="AOO248" s="58"/>
      <c r="AOP248" s="58"/>
      <c r="AOQ248" s="58"/>
      <c r="AOR248" s="58"/>
      <c r="AOS248" s="58"/>
      <c r="AOT248" s="58"/>
      <c r="AOU248" s="58"/>
      <c r="AOV248" s="58"/>
      <c r="AOW248" s="58"/>
      <c r="AOX248" s="58"/>
      <c r="AOY248" s="58"/>
      <c r="AOZ248" s="58"/>
      <c r="APA248" s="58"/>
      <c r="APB248" s="58"/>
      <c r="APC248" s="58"/>
      <c r="APD248" s="58"/>
      <c r="APE248" s="58"/>
      <c r="APF248" s="58"/>
      <c r="APG248" s="58"/>
      <c r="APH248" s="58"/>
      <c r="API248" s="58"/>
      <c r="APJ248" s="58"/>
      <c r="APK248" s="58"/>
      <c r="APL248" s="58"/>
      <c r="APM248" s="58"/>
      <c r="APN248" s="58"/>
      <c r="APO248" s="58"/>
      <c r="APP248" s="58"/>
      <c r="APQ248" s="58"/>
      <c r="APR248" s="58"/>
      <c r="APS248" s="58"/>
      <c r="APT248" s="58"/>
      <c r="APU248" s="58"/>
      <c r="APV248" s="58"/>
      <c r="APW248" s="58"/>
      <c r="APX248" s="58"/>
      <c r="APY248" s="58"/>
      <c r="APZ248" s="58"/>
      <c r="AQA248" s="58"/>
      <c r="AQB248" s="58"/>
      <c r="AQC248" s="58"/>
      <c r="AQD248" s="58"/>
      <c r="AQE248" s="58"/>
      <c r="AQF248" s="58"/>
      <c r="AQG248" s="58"/>
      <c r="AQH248" s="58"/>
      <c r="AQI248" s="58"/>
      <c r="AQJ248" s="58"/>
      <c r="AQK248" s="58"/>
      <c r="AQL248" s="58"/>
      <c r="AQM248" s="58"/>
      <c r="AQN248" s="58"/>
      <c r="AQO248" s="58"/>
      <c r="AQP248" s="58"/>
      <c r="AQQ248" s="58"/>
      <c r="AQR248" s="58"/>
      <c r="AQS248" s="58"/>
      <c r="AQT248" s="58"/>
      <c r="AQU248" s="58"/>
      <c r="AQV248" s="58"/>
      <c r="AQW248" s="58"/>
      <c r="AQX248" s="58"/>
      <c r="AQY248" s="58"/>
      <c r="AQZ248" s="58"/>
      <c r="ARA248" s="58"/>
      <c r="ARB248" s="58"/>
      <c r="ARC248" s="58"/>
      <c r="ARD248" s="58"/>
      <c r="ARE248" s="58"/>
      <c r="ARF248" s="58"/>
      <c r="ARG248" s="58"/>
      <c r="ARH248" s="58"/>
      <c r="ARI248" s="58"/>
      <c r="ARJ248" s="58"/>
      <c r="ARK248" s="58"/>
      <c r="ARL248" s="58"/>
      <c r="ARM248" s="58"/>
      <c r="ARN248" s="58"/>
      <c r="ARO248" s="58"/>
      <c r="ARP248" s="58"/>
      <c r="ARQ248" s="58"/>
      <c r="ARR248" s="58"/>
      <c r="ARS248" s="58"/>
      <c r="ART248" s="58"/>
      <c r="ARU248" s="58"/>
      <c r="ARV248" s="58"/>
      <c r="ARW248" s="58"/>
      <c r="ARX248" s="58"/>
      <c r="ARY248" s="58"/>
      <c r="ARZ248" s="58"/>
      <c r="ASA248" s="58"/>
      <c r="ASB248" s="58"/>
      <c r="ASC248" s="58"/>
      <c r="ASD248" s="58"/>
      <c r="ASE248" s="58"/>
      <c r="ASF248" s="58"/>
      <c r="ASG248" s="58"/>
      <c r="ASH248" s="58"/>
      <c r="ASI248" s="58"/>
      <c r="ASJ248" s="58"/>
      <c r="ASK248" s="58"/>
      <c r="ASL248" s="58"/>
      <c r="ASM248" s="58"/>
      <c r="ASN248" s="58"/>
      <c r="ASO248" s="58"/>
      <c r="ASP248" s="58"/>
      <c r="ASQ248" s="58"/>
      <c r="ASR248" s="58"/>
      <c r="ASS248" s="58"/>
      <c r="AST248" s="58"/>
      <c r="ASU248" s="58"/>
      <c r="ASV248" s="58"/>
      <c r="ASW248" s="58"/>
      <c r="ASX248" s="58"/>
      <c r="ASY248" s="58"/>
      <c r="ASZ248" s="58"/>
      <c r="ATA248" s="58"/>
      <c r="ATB248" s="58"/>
      <c r="ATC248" s="58"/>
      <c r="ATD248" s="58"/>
      <c r="ATE248" s="58"/>
      <c r="ATF248" s="58"/>
      <c r="ATG248" s="58"/>
      <c r="ATH248" s="58"/>
      <c r="ATI248" s="58"/>
      <c r="ATJ248" s="58"/>
      <c r="ATK248" s="58"/>
      <c r="ATL248" s="58"/>
      <c r="ATM248" s="58"/>
      <c r="ATN248" s="58"/>
      <c r="ATO248" s="58"/>
      <c r="ATP248" s="58"/>
      <c r="ATQ248" s="58"/>
      <c r="ATR248" s="58"/>
      <c r="ATS248" s="58"/>
      <c r="ATT248" s="58"/>
      <c r="ATU248" s="58"/>
      <c r="ATV248" s="58"/>
      <c r="ATW248" s="58"/>
      <c r="ATX248" s="58"/>
      <c r="ATY248" s="58"/>
      <c r="ATZ248" s="58"/>
      <c r="AUA248" s="58"/>
      <c r="AUB248" s="58"/>
      <c r="AUC248" s="58"/>
      <c r="AUD248" s="58"/>
      <c r="AUE248" s="58"/>
      <c r="AUF248" s="58"/>
      <c r="AUG248" s="58"/>
      <c r="AUH248" s="58"/>
      <c r="AUI248" s="58"/>
      <c r="AUJ248" s="58"/>
      <c r="AUK248" s="58"/>
      <c r="AUL248" s="58"/>
      <c r="AUM248" s="58"/>
      <c r="AUN248" s="58"/>
      <c r="AUO248" s="58"/>
      <c r="AUP248" s="58"/>
      <c r="AUQ248" s="58"/>
      <c r="AUR248" s="58"/>
      <c r="AUS248" s="58"/>
      <c r="AUT248" s="58"/>
      <c r="AUU248" s="58"/>
      <c r="AUV248" s="58"/>
      <c r="AUW248" s="58"/>
      <c r="AUX248" s="58"/>
      <c r="AUY248" s="58"/>
      <c r="AUZ248" s="58"/>
      <c r="AVA248" s="58"/>
      <c r="AVB248" s="58"/>
      <c r="AVC248" s="58"/>
      <c r="AVD248" s="58"/>
      <c r="AVE248" s="58"/>
      <c r="AVF248" s="58"/>
      <c r="AVG248" s="58"/>
      <c r="AVH248" s="58"/>
      <c r="AVI248" s="58"/>
      <c r="AVJ248" s="58"/>
      <c r="AVK248" s="58"/>
      <c r="AVL248" s="58"/>
      <c r="AVM248" s="58"/>
      <c r="AVN248" s="58"/>
      <c r="AVO248" s="58"/>
      <c r="AVP248" s="58"/>
      <c r="AVQ248" s="58"/>
      <c r="AVR248" s="58"/>
      <c r="AVS248" s="58"/>
      <c r="AVT248" s="58"/>
      <c r="AVU248" s="58"/>
      <c r="AVV248" s="58"/>
      <c r="AVW248" s="58"/>
      <c r="AVX248" s="58"/>
      <c r="AVY248" s="58"/>
      <c r="AVZ248" s="58"/>
      <c r="AWA248" s="58"/>
      <c r="AWB248" s="58"/>
      <c r="AWC248" s="58"/>
      <c r="AWD248" s="58"/>
      <c r="AWE248" s="58"/>
      <c r="AWF248" s="58"/>
      <c r="AWG248" s="58"/>
      <c r="AWH248" s="58"/>
      <c r="AWI248" s="58"/>
      <c r="AWJ248" s="58"/>
      <c r="AWK248" s="58"/>
      <c r="AWL248" s="58"/>
      <c r="AWM248" s="58"/>
      <c r="AWN248" s="58"/>
      <c r="AWO248" s="58"/>
      <c r="AWP248" s="58"/>
      <c r="AWQ248" s="58"/>
      <c r="AWR248" s="58"/>
      <c r="AWS248" s="58"/>
      <c r="AWT248" s="58"/>
      <c r="AWU248" s="58"/>
      <c r="AWV248" s="58"/>
      <c r="AWW248" s="58"/>
      <c r="AWX248" s="58"/>
      <c r="AWY248" s="58"/>
      <c r="AWZ248" s="58"/>
      <c r="AXA248" s="58"/>
      <c r="AXB248" s="58"/>
      <c r="AXC248" s="58"/>
      <c r="AXD248" s="58"/>
      <c r="AXE248" s="58"/>
      <c r="AXF248" s="58"/>
      <c r="AXG248" s="58"/>
      <c r="AXH248" s="58"/>
      <c r="AXI248" s="58"/>
      <c r="AXJ248" s="58"/>
      <c r="AXK248" s="58"/>
      <c r="AXL248" s="58"/>
      <c r="AXM248" s="58"/>
      <c r="AXN248" s="58"/>
      <c r="AXO248" s="58"/>
      <c r="AXP248" s="58"/>
      <c r="AXQ248" s="58"/>
      <c r="AXR248" s="58"/>
      <c r="AXS248" s="58"/>
      <c r="AXT248" s="58"/>
      <c r="AXU248" s="58"/>
      <c r="AXV248" s="58"/>
      <c r="AXW248" s="58"/>
      <c r="AXX248" s="58"/>
      <c r="AXY248" s="58"/>
      <c r="AXZ248" s="58"/>
      <c r="AYA248" s="58"/>
      <c r="AYB248" s="58"/>
      <c r="AYC248" s="58"/>
      <c r="AYD248" s="58"/>
      <c r="AYE248" s="58"/>
      <c r="AYF248" s="58"/>
      <c r="AYG248" s="58"/>
      <c r="AYH248" s="58"/>
      <c r="AYI248" s="58"/>
      <c r="AYJ248" s="58"/>
      <c r="AYK248" s="58"/>
      <c r="AYL248" s="58"/>
      <c r="AYM248" s="58"/>
      <c r="AYN248" s="58"/>
      <c r="AYO248" s="58"/>
      <c r="AYP248" s="58"/>
      <c r="AYQ248" s="58"/>
      <c r="AYR248" s="58"/>
      <c r="AYS248" s="58"/>
      <c r="AYT248" s="58"/>
      <c r="AYU248" s="58"/>
      <c r="AYV248" s="58"/>
      <c r="AYW248" s="58"/>
      <c r="AYX248" s="58"/>
      <c r="AYY248" s="58"/>
      <c r="AYZ248" s="58"/>
      <c r="AZA248" s="58"/>
      <c r="AZB248" s="58"/>
      <c r="AZC248" s="58"/>
      <c r="AZD248" s="58"/>
      <c r="AZE248" s="58"/>
      <c r="AZF248" s="58"/>
      <c r="AZG248" s="58"/>
      <c r="AZH248" s="58"/>
      <c r="AZI248" s="58"/>
      <c r="AZJ248" s="58"/>
      <c r="AZK248" s="58"/>
      <c r="AZL248" s="58"/>
      <c r="AZM248" s="58"/>
      <c r="AZN248" s="58"/>
      <c r="AZO248" s="58"/>
      <c r="AZP248" s="58"/>
      <c r="AZQ248" s="58"/>
      <c r="AZR248" s="58"/>
      <c r="AZS248" s="58"/>
      <c r="AZT248" s="58"/>
      <c r="AZU248" s="58"/>
      <c r="AZV248" s="58"/>
      <c r="AZW248" s="58"/>
      <c r="AZX248" s="58"/>
      <c r="AZY248" s="58"/>
      <c r="AZZ248" s="58"/>
      <c r="BAA248" s="58"/>
      <c r="BAB248" s="58"/>
      <c r="BAC248" s="58"/>
      <c r="BAD248" s="58"/>
      <c r="BAE248" s="58"/>
      <c r="BAF248" s="58"/>
      <c r="BAG248" s="58"/>
      <c r="BAH248" s="58"/>
      <c r="BAI248" s="58"/>
      <c r="BAJ248" s="58"/>
      <c r="BAK248" s="58"/>
      <c r="BAL248" s="58"/>
      <c r="BAM248" s="58"/>
      <c r="BAN248" s="58"/>
      <c r="BAO248" s="58"/>
      <c r="BAP248" s="58"/>
      <c r="BAQ248" s="58"/>
      <c r="BAR248" s="58"/>
      <c r="BAS248" s="58"/>
      <c r="BAT248" s="58"/>
      <c r="BAU248" s="58"/>
      <c r="BAV248" s="58"/>
      <c r="BAW248" s="58"/>
      <c r="BAX248" s="58"/>
      <c r="BAY248" s="58"/>
      <c r="BAZ248" s="58"/>
      <c r="BBA248" s="58"/>
      <c r="BBB248" s="58"/>
      <c r="BBC248" s="58"/>
      <c r="BBD248" s="58"/>
      <c r="BBE248" s="58"/>
      <c r="BBF248" s="58"/>
      <c r="BBG248" s="58"/>
      <c r="BBH248" s="58"/>
      <c r="BBI248" s="58"/>
      <c r="BBJ248" s="58"/>
      <c r="BBK248" s="58"/>
      <c r="BBL248" s="58"/>
      <c r="BBM248" s="58"/>
      <c r="BBN248" s="58"/>
      <c r="BBO248" s="58"/>
      <c r="BBP248" s="58"/>
      <c r="BBQ248" s="58"/>
      <c r="BBR248" s="58"/>
      <c r="BBS248" s="58"/>
      <c r="BBT248" s="58"/>
      <c r="BBU248" s="58"/>
      <c r="BBV248" s="58"/>
      <c r="BBW248" s="58"/>
      <c r="BBX248" s="58"/>
      <c r="BBY248" s="58"/>
      <c r="BBZ248" s="58"/>
      <c r="BCA248" s="58"/>
      <c r="BCB248" s="58"/>
      <c r="BCC248" s="58"/>
      <c r="BCD248" s="58"/>
      <c r="BCE248" s="58"/>
      <c r="BCF248" s="58"/>
      <c r="BCG248" s="58"/>
      <c r="BCH248" s="58"/>
      <c r="BCI248" s="58"/>
      <c r="BCJ248" s="58"/>
      <c r="BCK248" s="58"/>
      <c r="BCL248" s="58"/>
      <c r="BCM248" s="58"/>
      <c r="BCN248" s="58"/>
      <c r="BCO248" s="58"/>
      <c r="BCP248" s="58"/>
      <c r="BCQ248" s="58"/>
      <c r="BCR248" s="58"/>
      <c r="BCS248" s="58"/>
      <c r="BCT248" s="58"/>
      <c r="BCU248" s="58"/>
      <c r="BCV248" s="58"/>
      <c r="BCW248" s="58"/>
      <c r="BCX248" s="58"/>
      <c r="BCY248" s="58"/>
      <c r="BCZ248" s="58"/>
      <c r="BDA248" s="58"/>
      <c r="BDB248" s="58"/>
      <c r="BDC248" s="58"/>
      <c r="BDD248" s="58"/>
      <c r="BDE248" s="58"/>
      <c r="BDF248" s="58"/>
      <c r="BDG248" s="58"/>
      <c r="BDH248" s="58"/>
      <c r="BDI248" s="58"/>
      <c r="BDJ248" s="58"/>
      <c r="BDK248" s="58"/>
      <c r="BDL248" s="58"/>
      <c r="BDM248" s="58"/>
      <c r="BDN248" s="58"/>
      <c r="BDO248" s="58"/>
      <c r="BDP248" s="58"/>
      <c r="BDQ248" s="58"/>
      <c r="BDR248" s="58"/>
      <c r="BDS248" s="58"/>
      <c r="BDT248" s="58"/>
      <c r="BDU248" s="58"/>
      <c r="BDV248" s="58"/>
      <c r="BDW248" s="58"/>
      <c r="BDX248" s="58"/>
      <c r="BDY248" s="58"/>
      <c r="BDZ248" s="58"/>
      <c r="BEA248" s="58"/>
      <c r="BEB248" s="58"/>
      <c r="BEC248" s="58"/>
      <c r="BED248" s="58"/>
      <c r="BEE248" s="58"/>
      <c r="BEF248" s="58"/>
      <c r="BEG248" s="58"/>
      <c r="BEH248" s="58"/>
      <c r="BEI248" s="58"/>
      <c r="BEJ248" s="58"/>
      <c r="BEK248" s="58"/>
      <c r="BEL248" s="58"/>
      <c r="BEM248" s="58"/>
      <c r="BEN248" s="58"/>
      <c r="BEO248" s="58"/>
      <c r="BEP248" s="58"/>
      <c r="BEQ248" s="58"/>
      <c r="BER248" s="58"/>
      <c r="BES248" s="58"/>
      <c r="BET248" s="58"/>
      <c r="BEU248" s="58"/>
      <c r="BEV248" s="58"/>
      <c r="BEW248" s="58"/>
      <c r="BEX248" s="58"/>
      <c r="BEY248" s="58"/>
      <c r="BEZ248" s="58"/>
      <c r="BFA248" s="58"/>
      <c r="BFB248" s="58"/>
      <c r="BFC248" s="58"/>
      <c r="BFD248" s="58"/>
      <c r="BFE248" s="58"/>
      <c r="BFF248" s="58"/>
      <c r="BFG248" s="58"/>
      <c r="BFH248" s="58"/>
    </row>
    <row r="249" spans="1:1516" s="56" customFormat="1" ht="13.5">
      <c r="A249" s="109"/>
      <c r="B249" s="195" t="s">
        <v>62</v>
      </c>
      <c r="C249" s="290"/>
      <c r="D249" s="290"/>
      <c r="E249" s="309">
        <f>E247+E248</f>
        <v>2</v>
      </c>
      <c r="F249" s="310"/>
      <c r="G249" s="144"/>
      <c r="H249" s="309">
        <f>H247+H248</f>
        <v>2</v>
      </c>
      <c r="I249" s="310"/>
      <c r="J249" s="115"/>
      <c r="K249" s="309">
        <f>K247+K248</f>
        <v>2.0000000000000004</v>
      </c>
      <c r="L249" s="310"/>
      <c r="M249" s="115"/>
      <c r="N249" s="309">
        <f>N247+N248</f>
        <v>2</v>
      </c>
      <c r="O249" s="310"/>
      <c r="P249" s="110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DT249" s="58"/>
      <c r="DU249" s="58"/>
      <c r="DV249" s="58"/>
      <c r="DW249" s="58"/>
      <c r="DX249" s="58"/>
      <c r="DY249" s="58"/>
      <c r="DZ249" s="58"/>
      <c r="EA249" s="58"/>
      <c r="EB249" s="58"/>
      <c r="EC249" s="58"/>
      <c r="ED249" s="58"/>
      <c r="EE249" s="58"/>
      <c r="EF249" s="58"/>
      <c r="EG249" s="58"/>
      <c r="EH249" s="58"/>
      <c r="EI249" s="58"/>
      <c r="EJ249" s="58"/>
      <c r="EK249" s="58"/>
      <c r="EL249" s="58"/>
      <c r="EM249" s="58"/>
      <c r="EN249" s="58"/>
      <c r="EO249" s="58"/>
      <c r="EP249" s="58"/>
      <c r="EQ249" s="58"/>
      <c r="ER249" s="58"/>
      <c r="ES249" s="58"/>
      <c r="ET249" s="58"/>
      <c r="EU249" s="58"/>
      <c r="EV249" s="58"/>
      <c r="EW249" s="58"/>
      <c r="EX249" s="58"/>
      <c r="EY249" s="58"/>
      <c r="EZ249" s="58"/>
      <c r="FA249" s="58"/>
      <c r="FB249" s="58"/>
      <c r="FC249" s="58"/>
      <c r="FD249" s="58"/>
      <c r="FE249" s="58"/>
      <c r="FF249" s="58"/>
      <c r="FG249" s="58"/>
      <c r="FH249" s="58"/>
      <c r="FI249" s="58"/>
      <c r="FJ249" s="58"/>
      <c r="FK249" s="58"/>
      <c r="FL249" s="58"/>
      <c r="FM249" s="58"/>
      <c r="FN249" s="58"/>
      <c r="FO249" s="58"/>
      <c r="FP249" s="58"/>
      <c r="FQ249" s="58"/>
      <c r="FR249" s="58"/>
      <c r="FS249" s="58"/>
      <c r="FT249" s="58"/>
      <c r="FU249" s="58"/>
      <c r="FV249" s="58"/>
      <c r="FW249" s="58"/>
      <c r="FX249" s="58"/>
      <c r="FY249" s="58"/>
      <c r="FZ249" s="58"/>
      <c r="GA249" s="58"/>
      <c r="GB249" s="58"/>
      <c r="GC249" s="58"/>
      <c r="GD249" s="58"/>
      <c r="GE249" s="58"/>
      <c r="GF249" s="58"/>
      <c r="GG249" s="58"/>
      <c r="GH249" s="58"/>
      <c r="GI249" s="58"/>
      <c r="GJ249" s="58"/>
      <c r="GK249" s="58"/>
      <c r="GL249" s="58"/>
      <c r="GM249" s="58"/>
      <c r="GN249" s="58"/>
      <c r="GO249" s="58"/>
      <c r="GP249" s="58"/>
      <c r="GQ249" s="58"/>
      <c r="GR249" s="58"/>
      <c r="GS249" s="58"/>
      <c r="GT249" s="58"/>
      <c r="GU249" s="58"/>
      <c r="GV249" s="58"/>
      <c r="GW249" s="58"/>
      <c r="GX249" s="58"/>
      <c r="GY249" s="58"/>
      <c r="GZ249" s="58"/>
      <c r="HA249" s="58"/>
      <c r="HB249" s="58"/>
      <c r="HC249" s="58"/>
      <c r="HD249" s="58"/>
      <c r="HE249" s="58"/>
      <c r="HF249" s="58"/>
      <c r="HG249" s="58"/>
      <c r="HH249" s="58"/>
      <c r="HI249" s="58"/>
      <c r="HJ249" s="58"/>
      <c r="HK249" s="58"/>
      <c r="HL249" s="58"/>
      <c r="HM249" s="58"/>
      <c r="HN249" s="58"/>
      <c r="HO249" s="58"/>
      <c r="HP249" s="58"/>
      <c r="HQ249" s="58"/>
      <c r="HR249" s="58"/>
      <c r="HS249" s="58"/>
      <c r="HT249" s="58"/>
      <c r="HU249" s="58"/>
      <c r="HV249" s="58"/>
      <c r="HW249" s="58"/>
      <c r="HX249" s="58"/>
      <c r="HY249" s="58"/>
      <c r="HZ249" s="58"/>
      <c r="IA249" s="58"/>
      <c r="IB249" s="58"/>
      <c r="IC249" s="58"/>
      <c r="ID249" s="58"/>
      <c r="IE249" s="58"/>
      <c r="IF249" s="58"/>
      <c r="IG249" s="58"/>
      <c r="IH249" s="58"/>
      <c r="II249" s="58"/>
      <c r="IJ249" s="58"/>
      <c r="IK249" s="58"/>
      <c r="IL249" s="58"/>
      <c r="IM249" s="58"/>
      <c r="IN249" s="58"/>
      <c r="IO249" s="58"/>
      <c r="IP249" s="58"/>
      <c r="IQ249" s="58"/>
      <c r="IR249" s="58"/>
      <c r="IS249" s="58"/>
      <c r="IT249" s="58"/>
      <c r="IU249" s="58"/>
      <c r="IV249" s="58"/>
      <c r="IW249" s="58"/>
      <c r="IX249" s="58"/>
      <c r="IY249" s="58"/>
      <c r="IZ249" s="58"/>
      <c r="JA249" s="58"/>
      <c r="JB249" s="58"/>
      <c r="JC249" s="58"/>
      <c r="JD249" s="58"/>
      <c r="JE249" s="58"/>
      <c r="JF249" s="58"/>
      <c r="JG249" s="58"/>
      <c r="JH249" s="58"/>
      <c r="JI249" s="58"/>
      <c r="JJ249" s="58"/>
      <c r="JK249" s="58"/>
      <c r="JL249" s="58"/>
      <c r="JM249" s="58"/>
      <c r="JN249" s="58"/>
      <c r="JO249" s="58"/>
      <c r="JP249" s="58"/>
      <c r="JQ249" s="58"/>
      <c r="JR249" s="58"/>
      <c r="JS249" s="58"/>
      <c r="JT249" s="58"/>
      <c r="JU249" s="58"/>
      <c r="JV249" s="58"/>
      <c r="JW249" s="58"/>
      <c r="JX249" s="58"/>
      <c r="JY249" s="58"/>
      <c r="JZ249" s="58"/>
      <c r="KA249" s="58"/>
      <c r="KB249" s="58"/>
      <c r="KC249" s="58"/>
      <c r="KD249" s="58"/>
      <c r="KE249" s="58"/>
      <c r="KF249" s="58"/>
      <c r="KG249" s="58"/>
      <c r="KH249" s="58"/>
      <c r="KI249" s="58"/>
      <c r="KJ249" s="58"/>
      <c r="KK249" s="58"/>
      <c r="KL249" s="58"/>
      <c r="KM249" s="58"/>
      <c r="KN249" s="58"/>
      <c r="KO249" s="58"/>
      <c r="KP249" s="58"/>
      <c r="KQ249" s="58"/>
      <c r="KR249" s="58"/>
      <c r="KS249" s="58"/>
      <c r="KT249" s="58"/>
      <c r="KU249" s="58"/>
      <c r="KV249" s="58"/>
      <c r="KW249" s="58"/>
      <c r="KX249" s="58"/>
      <c r="KY249" s="58"/>
      <c r="KZ249" s="58"/>
      <c r="LA249" s="58"/>
      <c r="LB249" s="58"/>
      <c r="LC249" s="58"/>
      <c r="LD249" s="58"/>
      <c r="LE249" s="58"/>
      <c r="LF249" s="58"/>
      <c r="LG249" s="58"/>
      <c r="LH249" s="58"/>
      <c r="LI249" s="58"/>
      <c r="LJ249" s="58"/>
      <c r="LK249" s="58"/>
      <c r="LL249" s="58"/>
      <c r="LM249" s="58"/>
      <c r="LN249" s="58"/>
      <c r="LO249" s="58"/>
      <c r="LP249" s="58"/>
      <c r="LQ249" s="58"/>
      <c r="LR249" s="58"/>
      <c r="LS249" s="58"/>
      <c r="LT249" s="58"/>
      <c r="LU249" s="58"/>
      <c r="LV249" s="58"/>
      <c r="LW249" s="58"/>
      <c r="LX249" s="58"/>
      <c r="LY249" s="58"/>
      <c r="LZ249" s="58"/>
      <c r="MA249" s="58"/>
      <c r="MB249" s="58"/>
      <c r="MC249" s="58"/>
      <c r="MD249" s="58"/>
      <c r="ME249" s="58"/>
      <c r="MF249" s="58"/>
      <c r="MG249" s="58"/>
      <c r="MH249" s="58"/>
      <c r="MI249" s="58"/>
      <c r="MJ249" s="58"/>
      <c r="MK249" s="58"/>
      <c r="ML249" s="58"/>
      <c r="MM249" s="58"/>
      <c r="MN249" s="58"/>
      <c r="MO249" s="58"/>
      <c r="MP249" s="58"/>
      <c r="MQ249" s="58"/>
      <c r="MR249" s="58"/>
      <c r="MS249" s="58"/>
      <c r="MT249" s="58"/>
      <c r="MU249" s="58"/>
      <c r="MV249" s="58"/>
      <c r="MW249" s="58"/>
      <c r="MX249" s="58"/>
      <c r="MY249" s="58"/>
      <c r="MZ249" s="58"/>
      <c r="NA249" s="58"/>
      <c r="NB249" s="58"/>
      <c r="NC249" s="58"/>
      <c r="ND249" s="58"/>
      <c r="NE249" s="58"/>
      <c r="NF249" s="58"/>
      <c r="NG249" s="58"/>
      <c r="NH249" s="58"/>
      <c r="NI249" s="58"/>
      <c r="NJ249" s="58"/>
      <c r="NK249" s="58"/>
      <c r="NL249" s="58"/>
      <c r="NM249" s="58"/>
      <c r="NN249" s="58"/>
      <c r="NO249" s="58"/>
      <c r="NP249" s="58"/>
      <c r="NQ249" s="58"/>
      <c r="NR249" s="58"/>
      <c r="NS249" s="58"/>
      <c r="NT249" s="58"/>
      <c r="NU249" s="58"/>
      <c r="NV249" s="58"/>
      <c r="NW249" s="58"/>
      <c r="NX249" s="58"/>
      <c r="NY249" s="58"/>
      <c r="NZ249" s="58"/>
      <c r="OA249" s="58"/>
      <c r="OB249" s="58"/>
      <c r="OC249" s="58"/>
      <c r="OD249" s="58"/>
      <c r="OE249" s="58"/>
      <c r="OF249" s="58"/>
      <c r="OG249" s="58"/>
      <c r="OH249" s="58"/>
      <c r="OI249" s="58"/>
      <c r="OJ249" s="58"/>
      <c r="OK249" s="58"/>
      <c r="OL249" s="58"/>
      <c r="OM249" s="58"/>
      <c r="ON249" s="58"/>
      <c r="OO249" s="58"/>
      <c r="OP249" s="58"/>
      <c r="OQ249" s="58"/>
      <c r="OR249" s="58"/>
      <c r="OS249" s="58"/>
      <c r="OT249" s="58"/>
      <c r="OU249" s="58"/>
      <c r="OV249" s="58"/>
      <c r="OW249" s="58"/>
      <c r="OX249" s="58"/>
      <c r="OY249" s="58"/>
      <c r="OZ249" s="58"/>
      <c r="PA249" s="58"/>
      <c r="PB249" s="58"/>
      <c r="PC249" s="58"/>
      <c r="PD249" s="58"/>
      <c r="PE249" s="58"/>
      <c r="PF249" s="58"/>
      <c r="PG249" s="58"/>
      <c r="PH249" s="58"/>
      <c r="PI249" s="58"/>
      <c r="PJ249" s="58"/>
      <c r="PK249" s="58"/>
      <c r="PL249" s="58"/>
      <c r="PM249" s="58"/>
      <c r="PN249" s="58"/>
      <c r="PO249" s="58"/>
      <c r="PP249" s="58"/>
      <c r="PQ249" s="58"/>
      <c r="PR249" s="58"/>
      <c r="PS249" s="58"/>
      <c r="PT249" s="58"/>
      <c r="PU249" s="58"/>
      <c r="PV249" s="58"/>
      <c r="PW249" s="58"/>
      <c r="PX249" s="58"/>
      <c r="PY249" s="58"/>
      <c r="PZ249" s="58"/>
      <c r="QA249" s="58"/>
      <c r="QB249" s="58"/>
      <c r="QC249" s="58"/>
      <c r="QD249" s="58"/>
      <c r="QE249" s="58"/>
      <c r="QF249" s="58"/>
      <c r="QG249" s="58"/>
      <c r="QH249" s="58"/>
      <c r="QI249" s="58"/>
      <c r="QJ249" s="58"/>
      <c r="QK249" s="58"/>
      <c r="QL249" s="58"/>
      <c r="QM249" s="58"/>
      <c r="QN249" s="58"/>
      <c r="QO249" s="58"/>
      <c r="QP249" s="58"/>
      <c r="QQ249" s="58"/>
      <c r="QR249" s="58"/>
      <c r="QS249" s="58"/>
      <c r="QT249" s="58"/>
      <c r="QU249" s="58"/>
      <c r="QV249" s="58"/>
      <c r="QW249" s="58"/>
      <c r="QX249" s="58"/>
      <c r="QY249" s="58"/>
      <c r="QZ249" s="58"/>
      <c r="RA249" s="58"/>
      <c r="RB249" s="58"/>
      <c r="RC249" s="58"/>
      <c r="RD249" s="58"/>
      <c r="RE249" s="58"/>
      <c r="RF249" s="58"/>
      <c r="RG249" s="58"/>
      <c r="RH249" s="58"/>
      <c r="RI249" s="58"/>
      <c r="RJ249" s="58"/>
      <c r="RK249" s="58"/>
      <c r="RL249" s="58"/>
      <c r="RM249" s="58"/>
      <c r="RN249" s="58"/>
      <c r="RO249" s="58"/>
      <c r="RP249" s="58"/>
      <c r="RQ249" s="58"/>
      <c r="RR249" s="58"/>
      <c r="RS249" s="58"/>
      <c r="RT249" s="58"/>
      <c r="RU249" s="58"/>
      <c r="RV249" s="58"/>
      <c r="RW249" s="58"/>
      <c r="RX249" s="58"/>
      <c r="RY249" s="58"/>
      <c r="RZ249" s="58"/>
      <c r="SA249" s="58"/>
      <c r="SB249" s="58"/>
      <c r="SC249" s="58"/>
      <c r="SD249" s="58"/>
      <c r="SE249" s="58"/>
      <c r="SF249" s="58"/>
      <c r="SG249" s="58"/>
      <c r="SH249" s="58"/>
      <c r="SI249" s="58"/>
      <c r="SJ249" s="58"/>
      <c r="SK249" s="58"/>
      <c r="SL249" s="58"/>
      <c r="SM249" s="58"/>
      <c r="SN249" s="58"/>
      <c r="SO249" s="58"/>
      <c r="SP249" s="58"/>
      <c r="SQ249" s="58"/>
      <c r="SR249" s="58"/>
      <c r="SS249" s="58"/>
      <c r="ST249" s="58"/>
      <c r="SU249" s="58"/>
      <c r="SV249" s="58"/>
      <c r="SW249" s="58"/>
      <c r="SX249" s="58"/>
      <c r="SY249" s="58"/>
      <c r="SZ249" s="58"/>
      <c r="TA249" s="58"/>
      <c r="TB249" s="58"/>
      <c r="TC249" s="58"/>
      <c r="TD249" s="58"/>
      <c r="TE249" s="58"/>
      <c r="TF249" s="58"/>
      <c r="TG249" s="58"/>
      <c r="TH249" s="58"/>
      <c r="TI249" s="58"/>
      <c r="TJ249" s="58"/>
      <c r="TK249" s="58"/>
      <c r="TL249" s="58"/>
      <c r="TM249" s="58"/>
      <c r="TN249" s="58"/>
      <c r="TO249" s="58"/>
      <c r="TP249" s="58"/>
      <c r="TQ249" s="58"/>
      <c r="TR249" s="58"/>
      <c r="TS249" s="58"/>
      <c r="TT249" s="58"/>
      <c r="TU249" s="58"/>
      <c r="TV249" s="58"/>
      <c r="TW249" s="58"/>
      <c r="TX249" s="58"/>
      <c r="TY249" s="58"/>
      <c r="TZ249" s="58"/>
      <c r="UA249" s="58"/>
      <c r="UB249" s="58"/>
      <c r="UC249" s="58"/>
      <c r="UD249" s="58"/>
      <c r="UE249" s="58"/>
      <c r="UF249" s="58"/>
      <c r="UG249" s="58"/>
      <c r="UH249" s="58"/>
      <c r="UI249" s="58"/>
      <c r="UJ249" s="58"/>
      <c r="UK249" s="58"/>
      <c r="UL249" s="58"/>
      <c r="UM249" s="58"/>
      <c r="UN249" s="58"/>
      <c r="UO249" s="58"/>
      <c r="UP249" s="58"/>
      <c r="UQ249" s="58"/>
      <c r="UR249" s="58"/>
      <c r="US249" s="58"/>
      <c r="UT249" s="58"/>
      <c r="UU249" s="58"/>
      <c r="UV249" s="58"/>
      <c r="UW249" s="58"/>
      <c r="UX249" s="58"/>
      <c r="UY249" s="58"/>
      <c r="UZ249" s="58"/>
      <c r="VA249" s="58"/>
      <c r="VB249" s="58"/>
      <c r="VC249" s="58"/>
      <c r="VD249" s="58"/>
      <c r="VE249" s="58"/>
      <c r="VF249" s="58"/>
      <c r="VG249" s="58"/>
      <c r="VH249" s="58"/>
      <c r="VI249" s="58"/>
      <c r="VJ249" s="58"/>
      <c r="VK249" s="58"/>
      <c r="VL249" s="58"/>
      <c r="VM249" s="58"/>
      <c r="VN249" s="58"/>
      <c r="VO249" s="58"/>
      <c r="VP249" s="58"/>
      <c r="VQ249" s="58"/>
      <c r="VR249" s="58"/>
      <c r="VS249" s="58"/>
      <c r="VT249" s="58"/>
      <c r="VU249" s="58"/>
      <c r="VV249" s="58"/>
      <c r="VW249" s="58"/>
      <c r="VX249" s="58"/>
      <c r="VY249" s="58"/>
      <c r="VZ249" s="58"/>
      <c r="WA249" s="58"/>
      <c r="WB249" s="58"/>
      <c r="WC249" s="58"/>
      <c r="WD249" s="58"/>
      <c r="WE249" s="58"/>
      <c r="WF249" s="58"/>
      <c r="WG249" s="58"/>
      <c r="WH249" s="58"/>
      <c r="WI249" s="58"/>
      <c r="WJ249" s="58"/>
      <c r="WK249" s="58"/>
      <c r="WL249" s="58"/>
      <c r="WM249" s="58"/>
      <c r="WN249" s="58"/>
      <c r="WO249" s="58"/>
      <c r="WP249" s="58"/>
      <c r="WQ249" s="58"/>
      <c r="WR249" s="58"/>
      <c r="WS249" s="58"/>
      <c r="WT249" s="58"/>
      <c r="WU249" s="58"/>
      <c r="WV249" s="58"/>
      <c r="WW249" s="58"/>
      <c r="WX249" s="58"/>
      <c r="WY249" s="58"/>
      <c r="WZ249" s="58"/>
      <c r="XA249" s="58"/>
      <c r="XB249" s="58"/>
      <c r="XC249" s="58"/>
      <c r="XD249" s="58"/>
      <c r="XE249" s="58"/>
      <c r="XF249" s="58"/>
      <c r="XG249" s="58"/>
      <c r="XH249" s="58"/>
      <c r="XI249" s="58"/>
      <c r="XJ249" s="58"/>
      <c r="XK249" s="58"/>
      <c r="XL249" s="58"/>
      <c r="XM249" s="58"/>
      <c r="XN249" s="58"/>
      <c r="XO249" s="58"/>
      <c r="XP249" s="58"/>
      <c r="XQ249" s="58"/>
      <c r="XR249" s="58"/>
      <c r="XS249" s="58"/>
      <c r="XT249" s="58"/>
      <c r="XU249" s="58"/>
      <c r="XV249" s="58"/>
      <c r="XW249" s="58"/>
      <c r="XX249" s="58"/>
      <c r="XY249" s="58"/>
      <c r="XZ249" s="58"/>
      <c r="YA249" s="58"/>
      <c r="YB249" s="58"/>
      <c r="YC249" s="58"/>
      <c r="YD249" s="58"/>
      <c r="YE249" s="58"/>
      <c r="YF249" s="58"/>
      <c r="YG249" s="58"/>
      <c r="YH249" s="58"/>
      <c r="YI249" s="58"/>
      <c r="YJ249" s="58"/>
      <c r="YK249" s="58"/>
      <c r="YL249" s="58"/>
      <c r="YM249" s="58"/>
      <c r="YN249" s="58"/>
      <c r="YO249" s="58"/>
      <c r="YP249" s="58"/>
      <c r="YQ249" s="58"/>
      <c r="YR249" s="58"/>
      <c r="YS249" s="58"/>
      <c r="YT249" s="58"/>
      <c r="YU249" s="58"/>
      <c r="YV249" s="58"/>
      <c r="YW249" s="58"/>
      <c r="YX249" s="58"/>
      <c r="YY249" s="58"/>
      <c r="YZ249" s="58"/>
      <c r="ZA249" s="58"/>
      <c r="ZB249" s="58"/>
      <c r="ZC249" s="58"/>
      <c r="ZD249" s="58"/>
      <c r="ZE249" s="58"/>
      <c r="ZF249" s="58"/>
      <c r="ZG249" s="58"/>
      <c r="ZH249" s="58"/>
      <c r="ZI249" s="58"/>
      <c r="ZJ249" s="58"/>
      <c r="ZK249" s="58"/>
      <c r="ZL249" s="58"/>
      <c r="ZM249" s="58"/>
      <c r="ZN249" s="58"/>
      <c r="ZO249" s="58"/>
      <c r="ZP249" s="58"/>
      <c r="ZQ249" s="58"/>
      <c r="ZR249" s="58"/>
      <c r="ZS249" s="58"/>
      <c r="ZT249" s="58"/>
      <c r="ZU249" s="58"/>
      <c r="ZV249" s="58"/>
      <c r="ZW249" s="58"/>
      <c r="ZX249" s="58"/>
      <c r="ZY249" s="58"/>
      <c r="ZZ249" s="58"/>
      <c r="AAA249" s="58"/>
      <c r="AAB249" s="58"/>
      <c r="AAC249" s="58"/>
      <c r="AAD249" s="58"/>
      <c r="AAE249" s="58"/>
      <c r="AAF249" s="58"/>
      <c r="AAG249" s="58"/>
      <c r="AAH249" s="58"/>
      <c r="AAI249" s="58"/>
      <c r="AAJ249" s="58"/>
      <c r="AAK249" s="58"/>
      <c r="AAL249" s="58"/>
      <c r="AAM249" s="58"/>
      <c r="AAN249" s="58"/>
      <c r="AAO249" s="58"/>
      <c r="AAP249" s="58"/>
      <c r="AAQ249" s="58"/>
      <c r="AAR249" s="58"/>
      <c r="AAS249" s="58"/>
      <c r="AAT249" s="58"/>
      <c r="AAU249" s="58"/>
      <c r="AAV249" s="58"/>
      <c r="AAW249" s="58"/>
      <c r="AAX249" s="58"/>
      <c r="AAY249" s="58"/>
      <c r="AAZ249" s="58"/>
      <c r="ABA249" s="58"/>
      <c r="ABB249" s="58"/>
      <c r="ABC249" s="58"/>
      <c r="ABD249" s="58"/>
      <c r="ABE249" s="58"/>
      <c r="ABF249" s="58"/>
      <c r="ABG249" s="58"/>
      <c r="ABH249" s="58"/>
      <c r="ABI249" s="58"/>
      <c r="ABJ249" s="58"/>
      <c r="ABK249" s="58"/>
      <c r="ABL249" s="58"/>
      <c r="ABM249" s="58"/>
      <c r="ABN249" s="58"/>
      <c r="ABO249" s="58"/>
      <c r="ABP249" s="58"/>
      <c r="ABQ249" s="58"/>
      <c r="ABR249" s="58"/>
      <c r="ABS249" s="58"/>
      <c r="ABT249" s="58"/>
      <c r="ABU249" s="58"/>
      <c r="ABV249" s="58"/>
      <c r="ABW249" s="58"/>
      <c r="ABX249" s="58"/>
      <c r="ABY249" s="58"/>
      <c r="ABZ249" s="58"/>
      <c r="ACA249" s="58"/>
      <c r="ACB249" s="58"/>
      <c r="ACC249" s="58"/>
      <c r="ACD249" s="58"/>
      <c r="ACE249" s="58"/>
      <c r="ACF249" s="58"/>
      <c r="ACG249" s="58"/>
      <c r="ACH249" s="58"/>
      <c r="ACI249" s="58"/>
      <c r="ACJ249" s="58"/>
      <c r="ACK249" s="58"/>
      <c r="ACL249" s="58"/>
      <c r="ACM249" s="58"/>
      <c r="ACN249" s="58"/>
      <c r="ACO249" s="58"/>
      <c r="ACP249" s="58"/>
      <c r="ACQ249" s="58"/>
      <c r="ACR249" s="58"/>
      <c r="ACS249" s="58"/>
      <c r="ACT249" s="58"/>
      <c r="ACU249" s="58"/>
      <c r="ACV249" s="58"/>
      <c r="ACW249" s="58"/>
      <c r="ACX249" s="58"/>
      <c r="ACY249" s="58"/>
      <c r="ACZ249" s="58"/>
      <c r="ADA249" s="58"/>
      <c r="ADB249" s="58"/>
      <c r="ADC249" s="58"/>
      <c r="ADD249" s="58"/>
      <c r="ADE249" s="58"/>
      <c r="ADF249" s="58"/>
      <c r="ADG249" s="58"/>
      <c r="ADH249" s="58"/>
      <c r="ADI249" s="58"/>
      <c r="ADJ249" s="58"/>
      <c r="ADK249" s="58"/>
      <c r="ADL249" s="58"/>
      <c r="ADM249" s="58"/>
      <c r="ADN249" s="58"/>
      <c r="ADO249" s="58"/>
      <c r="ADP249" s="58"/>
      <c r="ADQ249" s="58"/>
      <c r="ADR249" s="58"/>
      <c r="ADS249" s="58"/>
      <c r="ADT249" s="58"/>
      <c r="ADU249" s="58"/>
      <c r="ADV249" s="58"/>
      <c r="ADW249" s="58"/>
      <c r="ADX249" s="58"/>
      <c r="ADY249" s="58"/>
      <c r="ADZ249" s="58"/>
      <c r="AEA249" s="58"/>
      <c r="AEB249" s="58"/>
      <c r="AEC249" s="58"/>
      <c r="AED249" s="58"/>
      <c r="AEE249" s="58"/>
      <c r="AEF249" s="58"/>
      <c r="AEG249" s="58"/>
      <c r="AEH249" s="58"/>
      <c r="AEI249" s="58"/>
      <c r="AEJ249" s="58"/>
      <c r="AEK249" s="58"/>
      <c r="AEL249" s="58"/>
      <c r="AEM249" s="58"/>
      <c r="AEN249" s="58"/>
      <c r="AEO249" s="58"/>
      <c r="AEP249" s="58"/>
      <c r="AEQ249" s="58"/>
      <c r="AER249" s="58"/>
      <c r="AES249" s="58"/>
      <c r="AET249" s="58"/>
      <c r="AEU249" s="58"/>
      <c r="AEV249" s="58"/>
      <c r="AEW249" s="58"/>
      <c r="AEX249" s="58"/>
      <c r="AEY249" s="58"/>
      <c r="AEZ249" s="58"/>
      <c r="AFA249" s="58"/>
      <c r="AFB249" s="58"/>
      <c r="AFC249" s="58"/>
      <c r="AFD249" s="58"/>
      <c r="AFE249" s="58"/>
      <c r="AFF249" s="58"/>
      <c r="AFG249" s="58"/>
      <c r="AFH249" s="58"/>
      <c r="AFI249" s="58"/>
      <c r="AFJ249" s="58"/>
      <c r="AFK249" s="58"/>
      <c r="AFL249" s="58"/>
      <c r="AFM249" s="58"/>
      <c r="AFN249" s="58"/>
      <c r="AFO249" s="58"/>
      <c r="AFP249" s="58"/>
      <c r="AFQ249" s="58"/>
      <c r="AFR249" s="58"/>
      <c r="AFS249" s="58"/>
      <c r="AFT249" s="58"/>
      <c r="AFU249" s="58"/>
      <c r="AFV249" s="58"/>
      <c r="AFW249" s="58"/>
      <c r="AFX249" s="58"/>
      <c r="AFY249" s="58"/>
      <c r="AFZ249" s="58"/>
      <c r="AGA249" s="58"/>
      <c r="AGB249" s="58"/>
      <c r="AGC249" s="58"/>
      <c r="AGD249" s="58"/>
      <c r="AGE249" s="58"/>
      <c r="AGF249" s="58"/>
      <c r="AGG249" s="58"/>
      <c r="AGH249" s="58"/>
      <c r="AGI249" s="58"/>
      <c r="AGJ249" s="58"/>
      <c r="AGK249" s="58"/>
      <c r="AGL249" s="58"/>
      <c r="AGM249" s="58"/>
      <c r="AGN249" s="58"/>
      <c r="AGO249" s="58"/>
      <c r="AGP249" s="58"/>
      <c r="AGQ249" s="58"/>
      <c r="AGR249" s="58"/>
      <c r="AGS249" s="58"/>
      <c r="AGT249" s="58"/>
      <c r="AGU249" s="58"/>
      <c r="AGV249" s="58"/>
      <c r="AGW249" s="58"/>
      <c r="AGX249" s="58"/>
      <c r="AGY249" s="58"/>
      <c r="AGZ249" s="58"/>
      <c r="AHA249" s="58"/>
      <c r="AHB249" s="58"/>
      <c r="AHC249" s="58"/>
      <c r="AHD249" s="58"/>
      <c r="AHE249" s="58"/>
      <c r="AHF249" s="58"/>
      <c r="AHG249" s="58"/>
      <c r="AHH249" s="58"/>
      <c r="AHI249" s="58"/>
      <c r="AHJ249" s="58"/>
      <c r="AHK249" s="58"/>
      <c r="AHL249" s="58"/>
      <c r="AHM249" s="58"/>
      <c r="AHN249" s="58"/>
      <c r="AHO249" s="58"/>
      <c r="AHP249" s="58"/>
      <c r="AHQ249" s="58"/>
      <c r="AHR249" s="58"/>
      <c r="AHS249" s="58"/>
      <c r="AHT249" s="58"/>
      <c r="AHU249" s="58"/>
      <c r="AHV249" s="58"/>
      <c r="AHW249" s="58"/>
      <c r="AHX249" s="58"/>
      <c r="AHY249" s="58"/>
      <c r="AHZ249" s="58"/>
      <c r="AIA249" s="58"/>
      <c r="AIB249" s="58"/>
      <c r="AIC249" s="58"/>
      <c r="AID249" s="58"/>
      <c r="AIE249" s="58"/>
      <c r="AIF249" s="58"/>
      <c r="AIG249" s="58"/>
      <c r="AIH249" s="58"/>
      <c r="AII249" s="58"/>
      <c r="AIJ249" s="58"/>
      <c r="AIK249" s="58"/>
      <c r="AIL249" s="58"/>
      <c r="AIM249" s="58"/>
      <c r="AIN249" s="58"/>
      <c r="AIO249" s="58"/>
      <c r="AIP249" s="58"/>
      <c r="AIQ249" s="58"/>
      <c r="AIR249" s="58"/>
      <c r="AIS249" s="58"/>
      <c r="AIT249" s="58"/>
      <c r="AIU249" s="58"/>
      <c r="AIV249" s="58"/>
      <c r="AIW249" s="58"/>
      <c r="AIX249" s="58"/>
      <c r="AIY249" s="58"/>
      <c r="AIZ249" s="58"/>
      <c r="AJA249" s="58"/>
      <c r="AJB249" s="58"/>
      <c r="AJC249" s="58"/>
      <c r="AJD249" s="58"/>
      <c r="AJE249" s="58"/>
      <c r="AJF249" s="58"/>
      <c r="AJG249" s="58"/>
      <c r="AJH249" s="58"/>
      <c r="AJI249" s="58"/>
      <c r="AJJ249" s="58"/>
      <c r="AJK249" s="58"/>
      <c r="AJL249" s="58"/>
      <c r="AJM249" s="58"/>
      <c r="AJN249" s="58"/>
      <c r="AJO249" s="58"/>
      <c r="AJP249" s="58"/>
      <c r="AJQ249" s="58"/>
      <c r="AJR249" s="58"/>
      <c r="AJS249" s="58"/>
      <c r="AJT249" s="58"/>
      <c r="AJU249" s="58"/>
      <c r="AJV249" s="58"/>
      <c r="AJW249" s="58"/>
      <c r="AJX249" s="58"/>
      <c r="AJY249" s="58"/>
      <c r="AJZ249" s="58"/>
      <c r="AKA249" s="58"/>
      <c r="AKB249" s="58"/>
      <c r="AKC249" s="58"/>
      <c r="AKD249" s="58"/>
      <c r="AKE249" s="58"/>
      <c r="AKF249" s="58"/>
      <c r="AKG249" s="58"/>
      <c r="AKH249" s="58"/>
      <c r="AKI249" s="58"/>
      <c r="AKJ249" s="58"/>
      <c r="AKK249" s="58"/>
      <c r="AKL249" s="58"/>
      <c r="AKM249" s="58"/>
      <c r="AKN249" s="58"/>
      <c r="AKO249" s="58"/>
      <c r="AKP249" s="58"/>
      <c r="AKQ249" s="58"/>
      <c r="AKR249" s="58"/>
      <c r="AKS249" s="58"/>
      <c r="AKT249" s="58"/>
      <c r="AKU249" s="58"/>
      <c r="AKV249" s="58"/>
      <c r="AKW249" s="58"/>
      <c r="AKX249" s="58"/>
      <c r="AKY249" s="58"/>
      <c r="AKZ249" s="58"/>
      <c r="ALA249" s="58"/>
      <c r="ALB249" s="58"/>
      <c r="ALC249" s="58"/>
      <c r="ALD249" s="58"/>
      <c r="ALE249" s="58"/>
      <c r="ALF249" s="58"/>
      <c r="ALG249" s="58"/>
      <c r="ALH249" s="58"/>
      <c r="ALI249" s="58"/>
      <c r="ALJ249" s="58"/>
      <c r="ALK249" s="58"/>
      <c r="ALL249" s="58"/>
      <c r="ALM249" s="58"/>
      <c r="ALN249" s="58"/>
      <c r="ALO249" s="58"/>
      <c r="ALP249" s="58"/>
      <c r="ALQ249" s="58"/>
      <c r="ALR249" s="58"/>
      <c r="ALS249" s="58"/>
      <c r="ALT249" s="58"/>
      <c r="ALU249" s="58"/>
      <c r="ALV249" s="58"/>
      <c r="ALW249" s="58"/>
      <c r="ALX249" s="58"/>
      <c r="ALY249" s="58"/>
      <c r="ALZ249" s="58"/>
      <c r="AMA249" s="58"/>
      <c r="AMB249" s="58"/>
      <c r="AMC249" s="58"/>
      <c r="AMD249" s="58"/>
      <c r="AME249" s="58"/>
      <c r="AMF249" s="58"/>
      <c r="AMG249" s="58"/>
      <c r="AMH249" s="58"/>
      <c r="AMI249" s="58"/>
      <c r="AMJ249" s="58"/>
      <c r="AMK249" s="58"/>
      <c r="AML249" s="58"/>
      <c r="AMM249" s="58"/>
      <c r="AMN249" s="58"/>
      <c r="AMO249" s="58"/>
      <c r="AMP249" s="58"/>
      <c r="AMQ249" s="58"/>
      <c r="AMR249" s="58"/>
      <c r="AMS249" s="58"/>
      <c r="AMT249" s="58"/>
      <c r="AMU249" s="58"/>
      <c r="AMV249" s="58"/>
      <c r="AMW249" s="58"/>
      <c r="AMX249" s="58"/>
      <c r="AMY249" s="58"/>
      <c r="AMZ249" s="58"/>
      <c r="ANA249" s="58"/>
      <c r="ANB249" s="58"/>
      <c r="ANC249" s="58"/>
      <c r="AND249" s="58"/>
      <c r="ANE249" s="58"/>
      <c r="ANF249" s="58"/>
      <c r="ANG249" s="58"/>
      <c r="ANH249" s="58"/>
      <c r="ANI249" s="58"/>
      <c r="ANJ249" s="58"/>
      <c r="ANK249" s="58"/>
      <c r="ANL249" s="58"/>
      <c r="ANM249" s="58"/>
      <c r="ANN249" s="58"/>
      <c r="ANO249" s="58"/>
      <c r="ANP249" s="58"/>
      <c r="ANQ249" s="58"/>
      <c r="ANR249" s="58"/>
      <c r="ANS249" s="58"/>
      <c r="ANT249" s="58"/>
      <c r="ANU249" s="58"/>
      <c r="ANV249" s="58"/>
      <c r="ANW249" s="58"/>
      <c r="ANX249" s="58"/>
      <c r="ANY249" s="58"/>
      <c r="ANZ249" s="58"/>
      <c r="AOA249" s="58"/>
      <c r="AOB249" s="58"/>
      <c r="AOC249" s="58"/>
      <c r="AOD249" s="58"/>
      <c r="AOE249" s="58"/>
      <c r="AOF249" s="58"/>
      <c r="AOG249" s="58"/>
      <c r="AOH249" s="58"/>
      <c r="AOI249" s="58"/>
      <c r="AOJ249" s="58"/>
      <c r="AOK249" s="58"/>
      <c r="AOL249" s="58"/>
      <c r="AOM249" s="58"/>
      <c r="AON249" s="58"/>
      <c r="AOO249" s="58"/>
      <c r="AOP249" s="58"/>
      <c r="AOQ249" s="58"/>
      <c r="AOR249" s="58"/>
      <c r="AOS249" s="58"/>
      <c r="AOT249" s="58"/>
      <c r="AOU249" s="58"/>
      <c r="AOV249" s="58"/>
      <c r="AOW249" s="58"/>
      <c r="AOX249" s="58"/>
      <c r="AOY249" s="58"/>
      <c r="AOZ249" s="58"/>
      <c r="APA249" s="58"/>
      <c r="APB249" s="58"/>
      <c r="APC249" s="58"/>
      <c r="APD249" s="58"/>
      <c r="APE249" s="58"/>
      <c r="APF249" s="58"/>
      <c r="APG249" s="58"/>
      <c r="APH249" s="58"/>
      <c r="API249" s="58"/>
      <c r="APJ249" s="58"/>
      <c r="APK249" s="58"/>
      <c r="APL249" s="58"/>
      <c r="APM249" s="58"/>
      <c r="APN249" s="58"/>
      <c r="APO249" s="58"/>
      <c r="APP249" s="58"/>
      <c r="APQ249" s="58"/>
      <c r="APR249" s="58"/>
      <c r="APS249" s="58"/>
      <c r="APT249" s="58"/>
      <c r="APU249" s="58"/>
      <c r="APV249" s="58"/>
      <c r="APW249" s="58"/>
      <c r="APX249" s="58"/>
      <c r="APY249" s="58"/>
      <c r="APZ249" s="58"/>
      <c r="AQA249" s="58"/>
      <c r="AQB249" s="58"/>
      <c r="AQC249" s="58"/>
      <c r="AQD249" s="58"/>
      <c r="AQE249" s="58"/>
      <c r="AQF249" s="58"/>
      <c r="AQG249" s="58"/>
      <c r="AQH249" s="58"/>
      <c r="AQI249" s="58"/>
      <c r="AQJ249" s="58"/>
      <c r="AQK249" s="58"/>
      <c r="AQL249" s="58"/>
      <c r="AQM249" s="58"/>
      <c r="AQN249" s="58"/>
      <c r="AQO249" s="58"/>
      <c r="AQP249" s="58"/>
      <c r="AQQ249" s="58"/>
      <c r="AQR249" s="58"/>
      <c r="AQS249" s="58"/>
      <c r="AQT249" s="58"/>
      <c r="AQU249" s="58"/>
      <c r="AQV249" s="58"/>
      <c r="AQW249" s="58"/>
      <c r="AQX249" s="58"/>
      <c r="AQY249" s="58"/>
      <c r="AQZ249" s="58"/>
      <c r="ARA249" s="58"/>
      <c r="ARB249" s="58"/>
      <c r="ARC249" s="58"/>
      <c r="ARD249" s="58"/>
      <c r="ARE249" s="58"/>
      <c r="ARF249" s="58"/>
      <c r="ARG249" s="58"/>
      <c r="ARH249" s="58"/>
      <c r="ARI249" s="58"/>
      <c r="ARJ249" s="58"/>
      <c r="ARK249" s="58"/>
      <c r="ARL249" s="58"/>
      <c r="ARM249" s="58"/>
      <c r="ARN249" s="58"/>
      <c r="ARO249" s="58"/>
      <c r="ARP249" s="58"/>
      <c r="ARQ249" s="58"/>
      <c r="ARR249" s="58"/>
      <c r="ARS249" s="58"/>
      <c r="ART249" s="58"/>
      <c r="ARU249" s="58"/>
      <c r="ARV249" s="58"/>
      <c r="ARW249" s="58"/>
      <c r="ARX249" s="58"/>
      <c r="ARY249" s="58"/>
      <c r="ARZ249" s="58"/>
      <c r="ASA249" s="58"/>
      <c r="ASB249" s="58"/>
      <c r="ASC249" s="58"/>
      <c r="ASD249" s="58"/>
      <c r="ASE249" s="58"/>
      <c r="ASF249" s="58"/>
      <c r="ASG249" s="58"/>
      <c r="ASH249" s="58"/>
      <c r="ASI249" s="58"/>
      <c r="ASJ249" s="58"/>
      <c r="ASK249" s="58"/>
      <c r="ASL249" s="58"/>
      <c r="ASM249" s="58"/>
      <c r="ASN249" s="58"/>
      <c r="ASO249" s="58"/>
      <c r="ASP249" s="58"/>
      <c r="ASQ249" s="58"/>
      <c r="ASR249" s="58"/>
      <c r="ASS249" s="58"/>
      <c r="AST249" s="58"/>
      <c r="ASU249" s="58"/>
      <c r="ASV249" s="58"/>
      <c r="ASW249" s="58"/>
      <c r="ASX249" s="58"/>
      <c r="ASY249" s="58"/>
      <c r="ASZ249" s="58"/>
      <c r="ATA249" s="58"/>
      <c r="ATB249" s="58"/>
      <c r="ATC249" s="58"/>
      <c r="ATD249" s="58"/>
      <c r="ATE249" s="58"/>
      <c r="ATF249" s="58"/>
      <c r="ATG249" s="58"/>
      <c r="ATH249" s="58"/>
      <c r="ATI249" s="58"/>
      <c r="ATJ249" s="58"/>
      <c r="ATK249" s="58"/>
      <c r="ATL249" s="58"/>
      <c r="ATM249" s="58"/>
      <c r="ATN249" s="58"/>
      <c r="ATO249" s="58"/>
      <c r="ATP249" s="58"/>
      <c r="ATQ249" s="58"/>
      <c r="ATR249" s="58"/>
      <c r="ATS249" s="58"/>
      <c r="ATT249" s="58"/>
      <c r="ATU249" s="58"/>
      <c r="ATV249" s="58"/>
      <c r="ATW249" s="58"/>
      <c r="ATX249" s="58"/>
      <c r="ATY249" s="58"/>
      <c r="ATZ249" s="58"/>
      <c r="AUA249" s="58"/>
      <c r="AUB249" s="58"/>
      <c r="AUC249" s="58"/>
      <c r="AUD249" s="58"/>
      <c r="AUE249" s="58"/>
      <c r="AUF249" s="58"/>
      <c r="AUG249" s="58"/>
      <c r="AUH249" s="58"/>
      <c r="AUI249" s="58"/>
      <c r="AUJ249" s="58"/>
      <c r="AUK249" s="58"/>
      <c r="AUL249" s="58"/>
      <c r="AUM249" s="58"/>
      <c r="AUN249" s="58"/>
      <c r="AUO249" s="58"/>
      <c r="AUP249" s="58"/>
      <c r="AUQ249" s="58"/>
      <c r="AUR249" s="58"/>
      <c r="AUS249" s="58"/>
      <c r="AUT249" s="58"/>
      <c r="AUU249" s="58"/>
      <c r="AUV249" s="58"/>
      <c r="AUW249" s="58"/>
      <c r="AUX249" s="58"/>
      <c r="AUY249" s="58"/>
      <c r="AUZ249" s="58"/>
      <c r="AVA249" s="58"/>
      <c r="AVB249" s="58"/>
      <c r="AVC249" s="58"/>
      <c r="AVD249" s="58"/>
      <c r="AVE249" s="58"/>
      <c r="AVF249" s="58"/>
      <c r="AVG249" s="58"/>
      <c r="AVH249" s="58"/>
      <c r="AVI249" s="58"/>
      <c r="AVJ249" s="58"/>
      <c r="AVK249" s="58"/>
      <c r="AVL249" s="58"/>
      <c r="AVM249" s="58"/>
      <c r="AVN249" s="58"/>
      <c r="AVO249" s="58"/>
      <c r="AVP249" s="58"/>
      <c r="AVQ249" s="58"/>
      <c r="AVR249" s="58"/>
      <c r="AVS249" s="58"/>
      <c r="AVT249" s="58"/>
      <c r="AVU249" s="58"/>
      <c r="AVV249" s="58"/>
      <c r="AVW249" s="58"/>
      <c r="AVX249" s="58"/>
      <c r="AVY249" s="58"/>
      <c r="AVZ249" s="58"/>
      <c r="AWA249" s="58"/>
      <c r="AWB249" s="58"/>
      <c r="AWC249" s="58"/>
      <c r="AWD249" s="58"/>
      <c r="AWE249" s="58"/>
      <c r="AWF249" s="58"/>
      <c r="AWG249" s="58"/>
      <c r="AWH249" s="58"/>
      <c r="AWI249" s="58"/>
      <c r="AWJ249" s="58"/>
      <c r="AWK249" s="58"/>
      <c r="AWL249" s="58"/>
      <c r="AWM249" s="58"/>
      <c r="AWN249" s="58"/>
      <c r="AWO249" s="58"/>
      <c r="AWP249" s="58"/>
      <c r="AWQ249" s="58"/>
      <c r="AWR249" s="58"/>
      <c r="AWS249" s="58"/>
      <c r="AWT249" s="58"/>
      <c r="AWU249" s="58"/>
      <c r="AWV249" s="58"/>
      <c r="AWW249" s="58"/>
      <c r="AWX249" s="58"/>
      <c r="AWY249" s="58"/>
      <c r="AWZ249" s="58"/>
      <c r="AXA249" s="58"/>
      <c r="AXB249" s="58"/>
      <c r="AXC249" s="58"/>
      <c r="AXD249" s="58"/>
      <c r="AXE249" s="58"/>
      <c r="AXF249" s="58"/>
      <c r="AXG249" s="58"/>
      <c r="AXH249" s="58"/>
      <c r="AXI249" s="58"/>
      <c r="AXJ249" s="58"/>
      <c r="AXK249" s="58"/>
      <c r="AXL249" s="58"/>
      <c r="AXM249" s="58"/>
      <c r="AXN249" s="58"/>
      <c r="AXO249" s="58"/>
      <c r="AXP249" s="58"/>
      <c r="AXQ249" s="58"/>
      <c r="AXR249" s="58"/>
      <c r="AXS249" s="58"/>
      <c r="AXT249" s="58"/>
      <c r="AXU249" s="58"/>
      <c r="AXV249" s="58"/>
      <c r="AXW249" s="58"/>
      <c r="AXX249" s="58"/>
      <c r="AXY249" s="58"/>
      <c r="AXZ249" s="58"/>
      <c r="AYA249" s="58"/>
      <c r="AYB249" s="58"/>
      <c r="AYC249" s="58"/>
      <c r="AYD249" s="58"/>
      <c r="AYE249" s="58"/>
      <c r="AYF249" s="58"/>
      <c r="AYG249" s="58"/>
      <c r="AYH249" s="58"/>
      <c r="AYI249" s="58"/>
      <c r="AYJ249" s="58"/>
      <c r="AYK249" s="58"/>
      <c r="AYL249" s="58"/>
      <c r="AYM249" s="58"/>
      <c r="AYN249" s="58"/>
      <c r="AYO249" s="58"/>
      <c r="AYP249" s="58"/>
      <c r="AYQ249" s="58"/>
      <c r="AYR249" s="58"/>
      <c r="AYS249" s="58"/>
      <c r="AYT249" s="58"/>
      <c r="AYU249" s="58"/>
      <c r="AYV249" s="58"/>
      <c r="AYW249" s="58"/>
      <c r="AYX249" s="58"/>
      <c r="AYY249" s="58"/>
      <c r="AYZ249" s="58"/>
      <c r="AZA249" s="58"/>
      <c r="AZB249" s="58"/>
      <c r="AZC249" s="58"/>
      <c r="AZD249" s="58"/>
      <c r="AZE249" s="58"/>
      <c r="AZF249" s="58"/>
      <c r="AZG249" s="58"/>
      <c r="AZH249" s="58"/>
      <c r="AZI249" s="58"/>
      <c r="AZJ249" s="58"/>
      <c r="AZK249" s="58"/>
      <c r="AZL249" s="58"/>
      <c r="AZM249" s="58"/>
      <c r="AZN249" s="58"/>
      <c r="AZO249" s="58"/>
      <c r="AZP249" s="58"/>
      <c r="AZQ249" s="58"/>
      <c r="AZR249" s="58"/>
      <c r="AZS249" s="58"/>
      <c r="AZT249" s="58"/>
      <c r="AZU249" s="58"/>
      <c r="AZV249" s="58"/>
      <c r="AZW249" s="58"/>
      <c r="AZX249" s="58"/>
      <c r="AZY249" s="58"/>
      <c r="AZZ249" s="58"/>
      <c r="BAA249" s="58"/>
      <c r="BAB249" s="58"/>
      <c r="BAC249" s="58"/>
      <c r="BAD249" s="58"/>
      <c r="BAE249" s="58"/>
      <c r="BAF249" s="58"/>
      <c r="BAG249" s="58"/>
      <c r="BAH249" s="58"/>
      <c r="BAI249" s="58"/>
      <c r="BAJ249" s="58"/>
      <c r="BAK249" s="58"/>
      <c r="BAL249" s="58"/>
      <c r="BAM249" s="58"/>
      <c r="BAN249" s="58"/>
      <c r="BAO249" s="58"/>
      <c r="BAP249" s="58"/>
      <c r="BAQ249" s="58"/>
      <c r="BAR249" s="58"/>
      <c r="BAS249" s="58"/>
      <c r="BAT249" s="58"/>
      <c r="BAU249" s="58"/>
      <c r="BAV249" s="58"/>
      <c r="BAW249" s="58"/>
      <c r="BAX249" s="58"/>
      <c r="BAY249" s="58"/>
      <c r="BAZ249" s="58"/>
      <c r="BBA249" s="58"/>
      <c r="BBB249" s="58"/>
      <c r="BBC249" s="58"/>
      <c r="BBD249" s="58"/>
      <c r="BBE249" s="58"/>
      <c r="BBF249" s="58"/>
      <c r="BBG249" s="58"/>
      <c r="BBH249" s="58"/>
      <c r="BBI249" s="58"/>
      <c r="BBJ249" s="58"/>
      <c r="BBK249" s="58"/>
      <c r="BBL249" s="58"/>
      <c r="BBM249" s="58"/>
      <c r="BBN249" s="58"/>
      <c r="BBO249" s="58"/>
      <c r="BBP249" s="58"/>
      <c r="BBQ249" s="58"/>
      <c r="BBR249" s="58"/>
      <c r="BBS249" s="58"/>
      <c r="BBT249" s="58"/>
      <c r="BBU249" s="58"/>
      <c r="BBV249" s="58"/>
      <c r="BBW249" s="58"/>
      <c r="BBX249" s="58"/>
      <c r="BBY249" s="58"/>
      <c r="BBZ249" s="58"/>
      <c r="BCA249" s="58"/>
      <c r="BCB249" s="58"/>
      <c r="BCC249" s="58"/>
      <c r="BCD249" s="58"/>
      <c r="BCE249" s="58"/>
      <c r="BCF249" s="58"/>
      <c r="BCG249" s="58"/>
      <c r="BCH249" s="58"/>
      <c r="BCI249" s="58"/>
      <c r="BCJ249" s="58"/>
      <c r="BCK249" s="58"/>
      <c r="BCL249" s="58"/>
      <c r="BCM249" s="58"/>
      <c r="BCN249" s="58"/>
      <c r="BCO249" s="58"/>
      <c r="BCP249" s="58"/>
      <c r="BCQ249" s="58"/>
      <c r="BCR249" s="58"/>
      <c r="BCS249" s="58"/>
      <c r="BCT249" s="58"/>
      <c r="BCU249" s="58"/>
      <c r="BCV249" s="58"/>
      <c r="BCW249" s="58"/>
      <c r="BCX249" s="58"/>
      <c r="BCY249" s="58"/>
      <c r="BCZ249" s="58"/>
      <c r="BDA249" s="58"/>
      <c r="BDB249" s="58"/>
      <c r="BDC249" s="58"/>
      <c r="BDD249" s="58"/>
      <c r="BDE249" s="58"/>
      <c r="BDF249" s="58"/>
      <c r="BDG249" s="58"/>
      <c r="BDH249" s="58"/>
      <c r="BDI249" s="58"/>
      <c r="BDJ249" s="58"/>
      <c r="BDK249" s="58"/>
      <c r="BDL249" s="58"/>
      <c r="BDM249" s="58"/>
      <c r="BDN249" s="58"/>
      <c r="BDO249" s="58"/>
      <c r="BDP249" s="58"/>
      <c r="BDQ249" s="58"/>
      <c r="BDR249" s="58"/>
      <c r="BDS249" s="58"/>
      <c r="BDT249" s="58"/>
      <c r="BDU249" s="58"/>
      <c r="BDV249" s="58"/>
      <c r="BDW249" s="58"/>
      <c r="BDX249" s="58"/>
      <c r="BDY249" s="58"/>
      <c r="BDZ249" s="58"/>
      <c r="BEA249" s="58"/>
      <c r="BEB249" s="58"/>
      <c r="BEC249" s="58"/>
      <c r="BED249" s="58"/>
      <c r="BEE249" s="58"/>
      <c r="BEF249" s="58"/>
      <c r="BEG249" s="58"/>
      <c r="BEH249" s="58"/>
      <c r="BEI249" s="58"/>
      <c r="BEJ249" s="58"/>
      <c r="BEK249" s="58"/>
      <c r="BEL249" s="58"/>
      <c r="BEM249" s="58"/>
      <c r="BEN249" s="58"/>
      <c r="BEO249" s="58"/>
      <c r="BEP249" s="58"/>
      <c r="BEQ249" s="58"/>
      <c r="BER249" s="58"/>
      <c r="BES249" s="58"/>
      <c r="BET249" s="58"/>
      <c r="BEU249" s="58"/>
      <c r="BEV249" s="58"/>
      <c r="BEW249" s="58"/>
      <c r="BEX249" s="58"/>
      <c r="BEY249" s="58"/>
      <c r="BEZ249" s="58"/>
      <c r="BFA249" s="58"/>
      <c r="BFB249" s="58"/>
      <c r="BFC249" s="58"/>
      <c r="BFD249" s="58"/>
      <c r="BFE249" s="58"/>
      <c r="BFF249" s="58"/>
      <c r="BFG249" s="58"/>
      <c r="BFH249" s="58"/>
    </row>
    <row r="250" spans="1:1516" s="56" customFormat="1" ht="13.5">
      <c r="A250" s="109"/>
      <c r="B250" s="109"/>
      <c r="C250" s="109"/>
      <c r="D250" s="120"/>
      <c r="E250" s="115"/>
      <c r="F250" s="121"/>
      <c r="G250" s="144"/>
      <c r="H250" s="115"/>
      <c r="I250" s="121"/>
      <c r="J250" s="144"/>
      <c r="K250" s="115"/>
      <c r="L250" s="121"/>
      <c r="M250" s="115"/>
      <c r="N250" s="115"/>
      <c r="O250" s="121"/>
      <c r="P250" s="110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DT250" s="58"/>
      <c r="DU250" s="58"/>
      <c r="DV250" s="58"/>
      <c r="DW250" s="58"/>
      <c r="DX250" s="58"/>
      <c r="DY250" s="58"/>
      <c r="DZ250" s="58"/>
      <c r="EA250" s="58"/>
      <c r="EB250" s="58"/>
      <c r="EC250" s="58"/>
      <c r="ED250" s="58"/>
      <c r="EE250" s="58"/>
      <c r="EF250" s="58"/>
      <c r="EG250" s="58"/>
      <c r="EH250" s="58"/>
      <c r="EI250" s="58"/>
      <c r="EJ250" s="58"/>
      <c r="EK250" s="58"/>
      <c r="EL250" s="58"/>
      <c r="EM250" s="58"/>
      <c r="EN250" s="58"/>
      <c r="EO250" s="58"/>
      <c r="EP250" s="58"/>
      <c r="EQ250" s="58"/>
      <c r="ER250" s="58"/>
      <c r="ES250" s="58"/>
      <c r="ET250" s="58"/>
      <c r="EU250" s="58"/>
      <c r="EV250" s="58"/>
      <c r="EW250" s="58"/>
      <c r="EX250" s="58"/>
      <c r="EY250" s="58"/>
      <c r="EZ250" s="58"/>
      <c r="FA250" s="58"/>
      <c r="FB250" s="58"/>
      <c r="FC250" s="58"/>
      <c r="FD250" s="58"/>
      <c r="FE250" s="58"/>
      <c r="FF250" s="58"/>
      <c r="FG250" s="58"/>
      <c r="FH250" s="58"/>
      <c r="FI250" s="58"/>
      <c r="FJ250" s="58"/>
      <c r="FK250" s="58"/>
      <c r="FL250" s="58"/>
      <c r="FM250" s="58"/>
      <c r="FN250" s="58"/>
      <c r="FO250" s="58"/>
      <c r="FP250" s="58"/>
      <c r="FQ250" s="58"/>
      <c r="FR250" s="58"/>
      <c r="FS250" s="58"/>
      <c r="FT250" s="58"/>
      <c r="FU250" s="58"/>
      <c r="FV250" s="58"/>
      <c r="FW250" s="58"/>
      <c r="FX250" s="58"/>
      <c r="FY250" s="58"/>
      <c r="FZ250" s="58"/>
      <c r="GA250" s="58"/>
      <c r="GB250" s="58"/>
      <c r="GC250" s="58"/>
      <c r="GD250" s="58"/>
      <c r="GE250" s="58"/>
      <c r="GF250" s="58"/>
      <c r="GG250" s="58"/>
      <c r="GH250" s="58"/>
      <c r="GI250" s="58"/>
      <c r="GJ250" s="58"/>
      <c r="GK250" s="58"/>
      <c r="GL250" s="58"/>
      <c r="GM250" s="58"/>
      <c r="GN250" s="58"/>
      <c r="GO250" s="58"/>
      <c r="GP250" s="58"/>
      <c r="GQ250" s="58"/>
      <c r="GR250" s="58"/>
      <c r="GS250" s="58"/>
      <c r="GT250" s="58"/>
      <c r="GU250" s="58"/>
      <c r="GV250" s="58"/>
      <c r="GW250" s="58"/>
      <c r="GX250" s="58"/>
      <c r="GY250" s="58"/>
      <c r="GZ250" s="58"/>
      <c r="HA250" s="58"/>
      <c r="HB250" s="58"/>
      <c r="HC250" s="58"/>
      <c r="HD250" s="58"/>
      <c r="HE250" s="58"/>
      <c r="HF250" s="58"/>
      <c r="HG250" s="58"/>
      <c r="HH250" s="58"/>
      <c r="HI250" s="58"/>
      <c r="HJ250" s="58"/>
      <c r="HK250" s="58"/>
      <c r="HL250" s="58"/>
      <c r="HM250" s="58"/>
      <c r="HN250" s="58"/>
      <c r="HO250" s="58"/>
      <c r="HP250" s="58"/>
      <c r="HQ250" s="58"/>
      <c r="HR250" s="58"/>
      <c r="HS250" s="58"/>
      <c r="HT250" s="58"/>
      <c r="HU250" s="58"/>
      <c r="HV250" s="58"/>
      <c r="HW250" s="58"/>
      <c r="HX250" s="58"/>
      <c r="HY250" s="58"/>
      <c r="HZ250" s="58"/>
      <c r="IA250" s="58"/>
      <c r="IB250" s="58"/>
      <c r="IC250" s="58"/>
      <c r="ID250" s="58"/>
      <c r="IE250" s="58"/>
      <c r="IF250" s="58"/>
      <c r="IG250" s="58"/>
      <c r="IH250" s="58"/>
      <c r="II250" s="58"/>
      <c r="IJ250" s="58"/>
      <c r="IK250" s="58"/>
      <c r="IL250" s="58"/>
      <c r="IM250" s="58"/>
      <c r="IN250" s="58"/>
      <c r="IO250" s="58"/>
      <c r="IP250" s="58"/>
      <c r="IQ250" s="58"/>
      <c r="IR250" s="58"/>
      <c r="IS250" s="58"/>
      <c r="IT250" s="58"/>
      <c r="IU250" s="58"/>
      <c r="IV250" s="58"/>
      <c r="IW250" s="58"/>
      <c r="IX250" s="58"/>
      <c r="IY250" s="58"/>
      <c r="IZ250" s="58"/>
      <c r="JA250" s="58"/>
      <c r="JB250" s="58"/>
      <c r="JC250" s="58"/>
      <c r="JD250" s="58"/>
      <c r="JE250" s="58"/>
      <c r="JF250" s="58"/>
      <c r="JG250" s="58"/>
      <c r="JH250" s="58"/>
      <c r="JI250" s="58"/>
      <c r="JJ250" s="58"/>
      <c r="JK250" s="58"/>
      <c r="JL250" s="58"/>
      <c r="JM250" s="58"/>
      <c r="JN250" s="58"/>
      <c r="JO250" s="58"/>
      <c r="JP250" s="58"/>
      <c r="JQ250" s="58"/>
      <c r="JR250" s="58"/>
      <c r="JS250" s="58"/>
      <c r="JT250" s="58"/>
      <c r="JU250" s="58"/>
      <c r="JV250" s="58"/>
      <c r="JW250" s="58"/>
      <c r="JX250" s="58"/>
      <c r="JY250" s="58"/>
      <c r="JZ250" s="58"/>
      <c r="KA250" s="58"/>
      <c r="KB250" s="58"/>
      <c r="KC250" s="58"/>
      <c r="KD250" s="58"/>
      <c r="KE250" s="58"/>
      <c r="KF250" s="58"/>
      <c r="KG250" s="58"/>
      <c r="KH250" s="58"/>
      <c r="KI250" s="58"/>
      <c r="KJ250" s="58"/>
      <c r="KK250" s="58"/>
      <c r="KL250" s="58"/>
      <c r="KM250" s="58"/>
      <c r="KN250" s="58"/>
      <c r="KO250" s="58"/>
      <c r="KP250" s="58"/>
      <c r="KQ250" s="58"/>
      <c r="KR250" s="58"/>
      <c r="KS250" s="58"/>
      <c r="KT250" s="58"/>
      <c r="KU250" s="58"/>
      <c r="KV250" s="58"/>
      <c r="KW250" s="58"/>
      <c r="KX250" s="58"/>
      <c r="KY250" s="58"/>
      <c r="KZ250" s="58"/>
      <c r="LA250" s="58"/>
      <c r="LB250" s="58"/>
      <c r="LC250" s="58"/>
      <c r="LD250" s="58"/>
      <c r="LE250" s="58"/>
      <c r="LF250" s="58"/>
      <c r="LG250" s="58"/>
      <c r="LH250" s="58"/>
      <c r="LI250" s="58"/>
      <c r="LJ250" s="58"/>
      <c r="LK250" s="58"/>
      <c r="LL250" s="58"/>
      <c r="LM250" s="58"/>
      <c r="LN250" s="58"/>
      <c r="LO250" s="58"/>
      <c r="LP250" s="58"/>
      <c r="LQ250" s="58"/>
      <c r="LR250" s="58"/>
      <c r="LS250" s="58"/>
      <c r="LT250" s="58"/>
      <c r="LU250" s="58"/>
      <c r="LV250" s="58"/>
      <c r="LW250" s="58"/>
      <c r="LX250" s="58"/>
      <c r="LY250" s="58"/>
      <c r="LZ250" s="58"/>
      <c r="MA250" s="58"/>
      <c r="MB250" s="58"/>
      <c r="MC250" s="58"/>
      <c r="MD250" s="58"/>
      <c r="ME250" s="58"/>
      <c r="MF250" s="58"/>
      <c r="MG250" s="58"/>
      <c r="MH250" s="58"/>
      <c r="MI250" s="58"/>
      <c r="MJ250" s="58"/>
      <c r="MK250" s="58"/>
      <c r="ML250" s="58"/>
      <c r="MM250" s="58"/>
      <c r="MN250" s="58"/>
      <c r="MO250" s="58"/>
      <c r="MP250" s="58"/>
      <c r="MQ250" s="58"/>
      <c r="MR250" s="58"/>
      <c r="MS250" s="58"/>
      <c r="MT250" s="58"/>
      <c r="MU250" s="58"/>
      <c r="MV250" s="58"/>
      <c r="MW250" s="58"/>
      <c r="MX250" s="58"/>
      <c r="MY250" s="58"/>
      <c r="MZ250" s="58"/>
      <c r="NA250" s="58"/>
      <c r="NB250" s="58"/>
      <c r="NC250" s="58"/>
      <c r="ND250" s="58"/>
      <c r="NE250" s="58"/>
      <c r="NF250" s="58"/>
      <c r="NG250" s="58"/>
      <c r="NH250" s="58"/>
      <c r="NI250" s="58"/>
      <c r="NJ250" s="58"/>
      <c r="NK250" s="58"/>
      <c r="NL250" s="58"/>
      <c r="NM250" s="58"/>
      <c r="NN250" s="58"/>
      <c r="NO250" s="58"/>
      <c r="NP250" s="58"/>
      <c r="NQ250" s="58"/>
      <c r="NR250" s="58"/>
      <c r="NS250" s="58"/>
      <c r="NT250" s="58"/>
      <c r="NU250" s="58"/>
      <c r="NV250" s="58"/>
      <c r="NW250" s="58"/>
      <c r="NX250" s="58"/>
      <c r="NY250" s="58"/>
      <c r="NZ250" s="58"/>
      <c r="OA250" s="58"/>
      <c r="OB250" s="58"/>
      <c r="OC250" s="58"/>
      <c r="OD250" s="58"/>
      <c r="OE250" s="58"/>
      <c r="OF250" s="58"/>
      <c r="OG250" s="58"/>
      <c r="OH250" s="58"/>
      <c r="OI250" s="58"/>
      <c r="OJ250" s="58"/>
      <c r="OK250" s="58"/>
      <c r="OL250" s="58"/>
      <c r="OM250" s="58"/>
      <c r="ON250" s="58"/>
      <c r="OO250" s="58"/>
      <c r="OP250" s="58"/>
      <c r="OQ250" s="58"/>
      <c r="OR250" s="58"/>
      <c r="OS250" s="58"/>
      <c r="OT250" s="58"/>
      <c r="OU250" s="58"/>
      <c r="OV250" s="58"/>
      <c r="OW250" s="58"/>
      <c r="OX250" s="58"/>
      <c r="OY250" s="58"/>
      <c r="OZ250" s="58"/>
      <c r="PA250" s="58"/>
      <c r="PB250" s="58"/>
      <c r="PC250" s="58"/>
      <c r="PD250" s="58"/>
      <c r="PE250" s="58"/>
      <c r="PF250" s="58"/>
      <c r="PG250" s="58"/>
      <c r="PH250" s="58"/>
      <c r="PI250" s="58"/>
      <c r="PJ250" s="58"/>
      <c r="PK250" s="58"/>
      <c r="PL250" s="58"/>
      <c r="PM250" s="58"/>
      <c r="PN250" s="58"/>
      <c r="PO250" s="58"/>
      <c r="PP250" s="58"/>
      <c r="PQ250" s="58"/>
      <c r="PR250" s="58"/>
      <c r="PS250" s="58"/>
      <c r="PT250" s="58"/>
      <c r="PU250" s="58"/>
      <c r="PV250" s="58"/>
      <c r="PW250" s="58"/>
      <c r="PX250" s="58"/>
      <c r="PY250" s="58"/>
      <c r="PZ250" s="58"/>
      <c r="QA250" s="58"/>
      <c r="QB250" s="58"/>
      <c r="QC250" s="58"/>
      <c r="QD250" s="58"/>
      <c r="QE250" s="58"/>
      <c r="QF250" s="58"/>
      <c r="QG250" s="58"/>
      <c r="QH250" s="58"/>
      <c r="QI250" s="58"/>
      <c r="QJ250" s="58"/>
      <c r="QK250" s="58"/>
      <c r="QL250" s="58"/>
      <c r="QM250" s="58"/>
      <c r="QN250" s="58"/>
      <c r="QO250" s="58"/>
      <c r="QP250" s="58"/>
      <c r="QQ250" s="58"/>
      <c r="QR250" s="58"/>
      <c r="QS250" s="58"/>
      <c r="QT250" s="58"/>
      <c r="QU250" s="58"/>
      <c r="QV250" s="58"/>
      <c r="QW250" s="58"/>
      <c r="QX250" s="58"/>
      <c r="QY250" s="58"/>
      <c r="QZ250" s="58"/>
      <c r="RA250" s="58"/>
      <c r="RB250" s="58"/>
      <c r="RC250" s="58"/>
      <c r="RD250" s="58"/>
      <c r="RE250" s="58"/>
      <c r="RF250" s="58"/>
      <c r="RG250" s="58"/>
      <c r="RH250" s="58"/>
      <c r="RI250" s="58"/>
      <c r="RJ250" s="58"/>
      <c r="RK250" s="58"/>
      <c r="RL250" s="58"/>
      <c r="RM250" s="58"/>
      <c r="RN250" s="58"/>
      <c r="RO250" s="58"/>
      <c r="RP250" s="58"/>
      <c r="RQ250" s="58"/>
      <c r="RR250" s="58"/>
      <c r="RS250" s="58"/>
      <c r="RT250" s="58"/>
      <c r="RU250" s="58"/>
      <c r="RV250" s="58"/>
      <c r="RW250" s="58"/>
      <c r="RX250" s="58"/>
      <c r="RY250" s="58"/>
      <c r="RZ250" s="58"/>
      <c r="SA250" s="58"/>
      <c r="SB250" s="58"/>
      <c r="SC250" s="58"/>
      <c r="SD250" s="58"/>
      <c r="SE250" s="58"/>
      <c r="SF250" s="58"/>
      <c r="SG250" s="58"/>
      <c r="SH250" s="58"/>
      <c r="SI250" s="58"/>
      <c r="SJ250" s="58"/>
      <c r="SK250" s="58"/>
      <c r="SL250" s="58"/>
      <c r="SM250" s="58"/>
      <c r="SN250" s="58"/>
      <c r="SO250" s="58"/>
      <c r="SP250" s="58"/>
      <c r="SQ250" s="58"/>
      <c r="SR250" s="58"/>
      <c r="SS250" s="58"/>
      <c r="ST250" s="58"/>
      <c r="SU250" s="58"/>
      <c r="SV250" s="58"/>
      <c r="SW250" s="58"/>
      <c r="SX250" s="58"/>
      <c r="SY250" s="58"/>
      <c r="SZ250" s="58"/>
      <c r="TA250" s="58"/>
      <c r="TB250" s="58"/>
      <c r="TC250" s="58"/>
      <c r="TD250" s="58"/>
      <c r="TE250" s="58"/>
      <c r="TF250" s="58"/>
      <c r="TG250" s="58"/>
      <c r="TH250" s="58"/>
      <c r="TI250" s="58"/>
      <c r="TJ250" s="58"/>
      <c r="TK250" s="58"/>
      <c r="TL250" s="58"/>
      <c r="TM250" s="58"/>
      <c r="TN250" s="58"/>
      <c r="TO250" s="58"/>
      <c r="TP250" s="58"/>
      <c r="TQ250" s="58"/>
      <c r="TR250" s="58"/>
      <c r="TS250" s="58"/>
      <c r="TT250" s="58"/>
      <c r="TU250" s="58"/>
      <c r="TV250" s="58"/>
      <c r="TW250" s="58"/>
      <c r="TX250" s="58"/>
      <c r="TY250" s="58"/>
      <c r="TZ250" s="58"/>
      <c r="UA250" s="58"/>
      <c r="UB250" s="58"/>
      <c r="UC250" s="58"/>
      <c r="UD250" s="58"/>
      <c r="UE250" s="58"/>
      <c r="UF250" s="58"/>
      <c r="UG250" s="58"/>
      <c r="UH250" s="58"/>
      <c r="UI250" s="58"/>
      <c r="UJ250" s="58"/>
      <c r="UK250" s="58"/>
      <c r="UL250" s="58"/>
      <c r="UM250" s="58"/>
      <c r="UN250" s="58"/>
      <c r="UO250" s="58"/>
      <c r="UP250" s="58"/>
      <c r="UQ250" s="58"/>
      <c r="UR250" s="58"/>
      <c r="US250" s="58"/>
      <c r="UT250" s="58"/>
      <c r="UU250" s="58"/>
      <c r="UV250" s="58"/>
      <c r="UW250" s="58"/>
      <c r="UX250" s="58"/>
      <c r="UY250" s="58"/>
      <c r="UZ250" s="58"/>
      <c r="VA250" s="58"/>
      <c r="VB250" s="58"/>
      <c r="VC250" s="58"/>
      <c r="VD250" s="58"/>
      <c r="VE250" s="58"/>
      <c r="VF250" s="58"/>
      <c r="VG250" s="58"/>
      <c r="VH250" s="58"/>
      <c r="VI250" s="58"/>
      <c r="VJ250" s="58"/>
      <c r="VK250" s="58"/>
      <c r="VL250" s="58"/>
      <c r="VM250" s="58"/>
      <c r="VN250" s="58"/>
      <c r="VO250" s="58"/>
      <c r="VP250" s="58"/>
      <c r="VQ250" s="58"/>
      <c r="VR250" s="58"/>
      <c r="VS250" s="58"/>
      <c r="VT250" s="58"/>
      <c r="VU250" s="58"/>
      <c r="VV250" s="58"/>
      <c r="VW250" s="58"/>
      <c r="VX250" s="58"/>
      <c r="VY250" s="58"/>
      <c r="VZ250" s="58"/>
      <c r="WA250" s="58"/>
      <c r="WB250" s="58"/>
      <c r="WC250" s="58"/>
      <c r="WD250" s="58"/>
      <c r="WE250" s="58"/>
      <c r="WF250" s="58"/>
      <c r="WG250" s="58"/>
      <c r="WH250" s="58"/>
      <c r="WI250" s="58"/>
      <c r="WJ250" s="58"/>
      <c r="WK250" s="58"/>
      <c r="WL250" s="58"/>
      <c r="WM250" s="58"/>
      <c r="WN250" s="58"/>
      <c r="WO250" s="58"/>
      <c r="WP250" s="58"/>
      <c r="WQ250" s="58"/>
      <c r="WR250" s="58"/>
      <c r="WS250" s="58"/>
      <c r="WT250" s="58"/>
      <c r="WU250" s="58"/>
      <c r="WV250" s="58"/>
      <c r="WW250" s="58"/>
      <c r="WX250" s="58"/>
      <c r="WY250" s="58"/>
      <c r="WZ250" s="58"/>
      <c r="XA250" s="58"/>
      <c r="XB250" s="58"/>
      <c r="XC250" s="58"/>
      <c r="XD250" s="58"/>
      <c r="XE250" s="58"/>
      <c r="XF250" s="58"/>
      <c r="XG250" s="58"/>
      <c r="XH250" s="58"/>
      <c r="XI250" s="58"/>
      <c r="XJ250" s="58"/>
      <c r="XK250" s="58"/>
      <c r="XL250" s="58"/>
      <c r="XM250" s="58"/>
      <c r="XN250" s="58"/>
      <c r="XO250" s="58"/>
      <c r="XP250" s="58"/>
      <c r="XQ250" s="58"/>
      <c r="XR250" s="58"/>
      <c r="XS250" s="58"/>
      <c r="XT250" s="58"/>
      <c r="XU250" s="58"/>
      <c r="XV250" s="58"/>
      <c r="XW250" s="58"/>
      <c r="XX250" s="58"/>
      <c r="XY250" s="58"/>
      <c r="XZ250" s="58"/>
      <c r="YA250" s="58"/>
      <c r="YB250" s="58"/>
      <c r="YC250" s="58"/>
      <c r="YD250" s="58"/>
      <c r="YE250" s="58"/>
      <c r="YF250" s="58"/>
      <c r="YG250" s="58"/>
      <c r="YH250" s="58"/>
      <c r="YI250" s="58"/>
      <c r="YJ250" s="58"/>
      <c r="YK250" s="58"/>
      <c r="YL250" s="58"/>
      <c r="YM250" s="58"/>
      <c r="YN250" s="58"/>
      <c r="YO250" s="58"/>
      <c r="YP250" s="58"/>
      <c r="YQ250" s="58"/>
      <c r="YR250" s="58"/>
      <c r="YS250" s="58"/>
      <c r="YT250" s="58"/>
      <c r="YU250" s="58"/>
      <c r="YV250" s="58"/>
      <c r="YW250" s="58"/>
      <c r="YX250" s="58"/>
      <c r="YY250" s="58"/>
      <c r="YZ250" s="58"/>
      <c r="ZA250" s="58"/>
      <c r="ZB250" s="58"/>
      <c r="ZC250" s="58"/>
      <c r="ZD250" s="58"/>
      <c r="ZE250" s="58"/>
      <c r="ZF250" s="58"/>
      <c r="ZG250" s="58"/>
      <c r="ZH250" s="58"/>
      <c r="ZI250" s="58"/>
      <c r="ZJ250" s="58"/>
      <c r="ZK250" s="58"/>
      <c r="ZL250" s="58"/>
      <c r="ZM250" s="58"/>
      <c r="ZN250" s="58"/>
      <c r="ZO250" s="58"/>
      <c r="ZP250" s="58"/>
      <c r="ZQ250" s="58"/>
      <c r="ZR250" s="58"/>
      <c r="ZS250" s="58"/>
      <c r="ZT250" s="58"/>
      <c r="ZU250" s="58"/>
      <c r="ZV250" s="58"/>
      <c r="ZW250" s="58"/>
      <c r="ZX250" s="58"/>
      <c r="ZY250" s="58"/>
      <c r="ZZ250" s="58"/>
      <c r="AAA250" s="58"/>
      <c r="AAB250" s="58"/>
      <c r="AAC250" s="58"/>
      <c r="AAD250" s="58"/>
      <c r="AAE250" s="58"/>
      <c r="AAF250" s="58"/>
      <c r="AAG250" s="58"/>
      <c r="AAH250" s="58"/>
      <c r="AAI250" s="58"/>
      <c r="AAJ250" s="58"/>
      <c r="AAK250" s="58"/>
      <c r="AAL250" s="58"/>
      <c r="AAM250" s="58"/>
      <c r="AAN250" s="58"/>
      <c r="AAO250" s="58"/>
      <c r="AAP250" s="58"/>
      <c r="AAQ250" s="58"/>
      <c r="AAR250" s="58"/>
      <c r="AAS250" s="58"/>
      <c r="AAT250" s="58"/>
      <c r="AAU250" s="58"/>
      <c r="AAV250" s="58"/>
      <c r="AAW250" s="58"/>
      <c r="AAX250" s="58"/>
      <c r="AAY250" s="58"/>
      <c r="AAZ250" s="58"/>
      <c r="ABA250" s="58"/>
      <c r="ABB250" s="58"/>
      <c r="ABC250" s="58"/>
      <c r="ABD250" s="58"/>
      <c r="ABE250" s="58"/>
      <c r="ABF250" s="58"/>
      <c r="ABG250" s="58"/>
      <c r="ABH250" s="58"/>
      <c r="ABI250" s="58"/>
      <c r="ABJ250" s="58"/>
      <c r="ABK250" s="58"/>
      <c r="ABL250" s="58"/>
      <c r="ABM250" s="58"/>
      <c r="ABN250" s="58"/>
      <c r="ABO250" s="58"/>
      <c r="ABP250" s="58"/>
      <c r="ABQ250" s="58"/>
      <c r="ABR250" s="58"/>
      <c r="ABS250" s="58"/>
      <c r="ABT250" s="58"/>
      <c r="ABU250" s="58"/>
      <c r="ABV250" s="58"/>
      <c r="ABW250" s="58"/>
      <c r="ABX250" s="58"/>
      <c r="ABY250" s="58"/>
      <c r="ABZ250" s="58"/>
      <c r="ACA250" s="58"/>
      <c r="ACB250" s="58"/>
      <c r="ACC250" s="58"/>
      <c r="ACD250" s="58"/>
      <c r="ACE250" s="58"/>
      <c r="ACF250" s="58"/>
      <c r="ACG250" s="58"/>
      <c r="ACH250" s="58"/>
      <c r="ACI250" s="58"/>
      <c r="ACJ250" s="58"/>
      <c r="ACK250" s="58"/>
      <c r="ACL250" s="58"/>
      <c r="ACM250" s="58"/>
      <c r="ACN250" s="58"/>
      <c r="ACO250" s="58"/>
      <c r="ACP250" s="58"/>
      <c r="ACQ250" s="58"/>
      <c r="ACR250" s="58"/>
      <c r="ACS250" s="58"/>
      <c r="ACT250" s="58"/>
      <c r="ACU250" s="58"/>
      <c r="ACV250" s="58"/>
      <c r="ACW250" s="58"/>
      <c r="ACX250" s="58"/>
      <c r="ACY250" s="58"/>
      <c r="ACZ250" s="58"/>
      <c r="ADA250" s="58"/>
      <c r="ADB250" s="58"/>
      <c r="ADC250" s="58"/>
      <c r="ADD250" s="58"/>
      <c r="ADE250" s="58"/>
      <c r="ADF250" s="58"/>
      <c r="ADG250" s="58"/>
      <c r="ADH250" s="58"/>
      <c r="ADI250" s="58"/>
      <c r="ADJ250" s="58"/>
      <c r="ADK250" s="58"/>
      <c r="ADL250" s="58"/>
      <c r="ADM250" s="58"/>
      <c r="ADN250" s="58"/>
      <c r="ADO250" s="58"/>
      <c r="ADP250" s="58"/>
      <c r="ADQ250" s="58"/>
      <c r="ADR250" s="58"/>
      <c r="ADS250" s="58"/>
      <c r="ADT250" s="58"/>
      <c r="ADU250" s="58"/>
      <c r="ADV250" s="58"/>
      <c r="ADW250" s="58"/>
      <c r="ADX250" s="58"/>
      <c r="ADY250" s="58"/>
      <c r="ADZ250" s="58"/>
      <c r="AEA250" s="58"/>
      <c r="AEB250" s="58"/>
      <c r="AEC250" s="58"/>
      <c r="AED250" s="58"/>
      <c r="AEE250" s="58"/>
      <c r="AEF250" s="58"/>
      <c r="AEG250" s="58"/>
      <c r="AEH250" s="58"/>
      <c r="AEI250" s="58"/>
      <c r="AEJ250" s="58"/>
      <c r="AEK250" s="58"/>
      <c r="AEL250" s="58"/>
      <c r="AEM250" s="58"/>
      <c r="AEN250" s="58"/>
      <c r="AEO250" s="58"/>
      <c r="AEP250" s="58"/>
      <c r="AEQ250" s="58"/>
      <c r="AER250" s="58"/>
      <c r="AES250" s="58"/>
      <c r="AET250" s="58"/>
      <c r="AEU250" s="58"/>
      <c r="AEV250" s="58"/>
      <c r="AEW250" s="58"/>
      <c r="AEX250" s="58"/>
      <c r="AEY250" s="58"/>
      <c r="AEZ250" s="58"/>
      <c r="AFA250" s="58"/>
      <c r="AFB250" s="58"/>
      <c r="AFC250" s="58"/>
      <c r="AFD250" s="58"/>
      <c r="AFE250" s="58"/>
      <c r="AFF250" s="58"/>
      <c r="AFG250" s="58"/>
      <c r="AFH250" s="58"/>
      <c r="AFI250" s="58"/>
      <c r="AFJ250" s="58"/>
      <c r="AFK250" s="58"/>
      <c r="AFL250" s="58"/>
      <c r="AFM250" s="58"/>
      <c r="AFN250" s="58"/>
      <c r="AFO250" s="58"/>
      <c r="AFP250" s="58"/>
      <c r="AFQ250" s="58"/>
      <c r="AFR250" s="58"/>
      <c r="AFS250" s="58"/>
      <c r="AFT250" s="58"/>
      <c r="AFU250" s="58"/>
      <c r="AFV250" s="58"/>
      <c r="AFW250" s="58"/>
      <c r="AFX250" s="58"/>
      <c r="AFY250" s="58"/>
      <c r="AFZ250" s="58"/>
      <c r="AGA250" s="58"/>
      <c r="AGB250" s="58"/>
      <c r="AGC250" s="58"/>
      <c r="AGD250" s="58"/>
      <c r="AGE250" s="58"/>
      <c r="AGF250" s="58"/>
      <c r="AGG250" s="58"/>
      <c r="AGH250" s="58"/>
      <c r="AGI250" s="58"/>
      <c r="AGJ250" s="58"/>
      <c r="AGK250" s="58"/>
      <c r="AGL250" s="58"/>
      <c r="AGM250" s="58"/>
      <c r="AGN250" s="58"/>
      <c r="AGO250" s="58"/>
      <c r="AGP250" s="58"/>
      <c r="AGQ250" s="58"/>
      <c r="AGR250" s="58"/>
      <c r="AGS250" s="58"/>
      <c r="AGT250" s="58"/>
      <c r="AGU250" s="58"/>
      <c r="AGV250" s="58"/>
      <c r="AGW250" s="58"/>
      <c r="AGX250" s="58"/>
      <c r="AGY250" s="58"/>
      <c r="AGZ250" s="58"/>
      <c r="AHA250" s="58"/>
      <c r="AHB250" s="58"/>
      <c r="AHC250" s="58"/>
      <c r="AHD250" s="58"/>
      <c r="AHE250" s="58"/>
      <c r="AHF250" s="58"/>
      <c r="AHG250" s="58"/>
      <c r="AHH250" s="58"/>
      <c r="AHI250" s="58"/>
      <c r="AHJ250" s="58"/>
      <c r="AHK250" s="58"/>
      <c r="AHL250" s="58"/>
      <c r="AHM250" s="58"/>
      <c r="AHN250" s="58"/>
      <c r="AHO250" s="58"/>
      <c r="AHP250" s="58"/>
      <c r="AHQ250" s="58"/>
      <c r="AHR250" s="58"/>
      <c r="AHS250" s="58"/>
      <c r="AHT250" s="58"/>
      <c r="AHU250" s="58"/>
      <c r="AHV250" s="58"/>
      <c r="AHW250" s="58"/>
      <c r="AHX250" s="58"/>
      <c r="AHY250" s="58"/>
      <c r="AHZ250" s="58"/>
      <c r="AIA250" s="58"/>
      <c r="AIB250" s="58"/>
      <c r="AIC250" s="58"/>
      <c r="AID250" s="58"/>
      <c r="AIE250" s="58"/>
      <c r="AIF250" s="58"/>
      <c r="AIG250" s="58"/>
      <c r="AIH250" s="58"/>
      <c r="AII250" s="58"/>
      <c r="AIJ250" s="58"/>
      <c r="AIK250" s="58"/>
      <c r="AIL250" s="58"/>
      <c r="AIM250" s="58"/>
      <c r="AIN250" s="58"/>
      <c r="AIO250" s="58"/>
      <c r="AIP250" s="58"/>
      <c r="AIQ250" s="58"/>
      <c r="AIR250" s="58"/>
      <c r="AIS250" s="58"/>
      <c r="AIT250" s="58"/>
      <c r="AIU250" s="58"/>
      <c r="AIV250" s="58"/>
      <c r="AIW250" s="58"/>
      <c r="AIX250" s="58"/>
      <c r="AIY250" s="58"/>
      <c r="AIZ250" s="58"/>
      <c r="AJA250" s="58"/>
      <c r="AJB250" s="58"/>
      <c r="AJC250" s="58"/>
      <c r="AJD250" s="58"/>
      <c r="AJE250" s="58"/>
      <c r="AJF250" s="58"/>
      <c r="AJG250" s="58"/>
      <c r="AJH250" s="58"/>
      <c r="AJI250" s="58"/>
      <c r="AJJ250" s="58"/>
      <c r="AJK250" s="58"/>
      <c r="AJL250" s="58"/>
      <c r="AJM250" s="58"/>
      <c r="AJN250" s="58"/>
      <c r="AJO250" s="58"/>
      <c r="AJP250" s="58"/>
      <c r="AJQ250" s="58"/>
      <c r="AJR250" s="58"/>
      <c r="AJS250" s="58"/>
      <c r="AJT250" s="58"/>
      <c r="AJU250" s="58"/>
      <c r="AJV250" s="58"/>
      <c r="AJW250" s="58"/>
      <c r="AJX250" s="58"/>
      <c r="AJY250" s="58"/>
      <c r="AJZ250" s="58"/>
      <c r="AKA250" s="58"/>
      <c r="AKB250" s="58"/>
      <c r="AKC250" s="58"/>
      <c r="AKD250" s="58"/>
      <c r="AKE250" s="58"/>
      <c r="AKF250" s="58"/>
      <c r="AKG250" s="58"/>
      <c r="AKH250" s="58"/>
      <c r="AKI250" s="58"/>
      <c r="AKJ250" s="58"/>
      <c r="AKK250" s="58"/>
      <c r="AKL250" s="58"/>
      <c r="AKM250" s="58"/>
      <c r="AKN250" s="58"/>
      <c r="AKO250" s="58"/>
      <c r="AKP250" s="58"/>
      <c r="AKQ250" s="58"/>
      <c r="AKR250" s="58"/>
      <c r="AKS250" s="58"/>
      <c r="AKT250" s="58"/>
      <c r="AKU250" s="58"/>
      <c r="AKV250" s="58"/>
      <c r="AKW250" s="58"/>
      <c r="AKX250" s="58"/>
      <c r="AKY250" s="58"/>
      <c r="AKZ250" s="58"/>
      <c r="ALA250" s="58"/>
      <c r="ALB250" s="58"/>
      <c r="ALC250" s="58"/>
      <c r="ALD250" s="58"/>
      <c r="ALE250" s="58"/>
      <c r="ALF250" s="58"/>
      <c r="ALG250" s="58"/>
      <c r="ALH250" s="58"/>
      <c r="ALI250" s="58"/>
      <c r="ALJ250" s="58"/>
      <c r="ALK250" s="58"/>
      <c r="ALL250" s="58"/>
      <c r="ALM250" s="58"/>
      <c r="ALN250" s="58"/>
      <c r="ALO250" s="58"/>
      <c r="ALP250" s="58"/>
      <c r="ALQ250" s="58"/>
      <c r="ALR250" s="58"/>
      <c r="ALS250" s="58"/>
      <c r="ALT250" s="58"/>
      <c r="ALU250" s="58"/>
      <c r="ALV250" s="58"/>
      <c r="ALW250" s="58"/>
      <c r="ALX250" s="58"/>
      <c r="ALY250" s="58"/>
      <c r="ALZ250" s="58"/>
      <c r="AMA250" s="58"/>
      <c r="AMB250" s="58"/>
      <c r="AMC250" s="58"/>
      <c r="AMD250" s="58"/>
      <c r="AME250" s="58"/>
      <c r="AMF250" s="58"/>
      <c r="AMG250" s="58"/>
      <c r="AMH250" s="58"/>
      <c r="AMI250" s="58"/>
      <c r="AMJ250" s="58"/>
      <c r="AMK250" s="58"/>
      <c r="AML250" s="58"/>
      <c r="AMM250" s="58"/>
      <c r="AMN250" s="58"/>
      <c r="AMO250" s="58"/>
      <c r="AMP250" s="58"/>
      <c r="AMQ250" s="58"/>
      <c r="AMR250" s="58"/>
      <c r="AMS250" s="58"/>
      <c r="AMT250" s="58"/>
      <c r="AMU250" s="58"/>
      <c r="AMV250" s="58"/>
      <c r="AMW250" s="58"/>
      <c r="AMX250" s="58"/>
      <c r="AMY250" s="58"/>
      <c r="AMZ250" s="58"/>
      <c r="ANA250" s="58"/>
      <c r="ANB250" s="58"/>
      <c r="ANC250" s="58"/>
      <c r="AND250" s="58"/>
      <c r="ANE250" s="58"/>
      <c r="ANF250" s="58"/>
      <c r="ANG250" s="58"/>
      <c r="ANH250" s="58"/>
      <c r="ANI250" s="58"/>
      <c r="ANJ250" s="58"/>
      <c r="ANK250" s="58"/>
      <c r="ANL250" s="58"/>
      <c r="ANM250" s="58"/>
      <c r="ANN250" s="58"/>
      <c r="ANO250" s="58"/>
      <c r="ANP250" s="58"/>
      <c r="ANQ250" s="58"/>
      <c r="ANR250" s="58"/>
      <c r="ANS250" s="58"/>
      <c r="ANT250" s="58"/>
      <c r="ANU250" s="58"/>
      <c r="ANV250" s="58"/>
      <c r="ANW250" s="58"/>
      <c r="ANX250" s="58"/>
      <c r="ANY250" s="58"/>
      <c r="ANZ250" s="58"/>
      <c r="AOA250" s="58"/>
      <c r="AOB250" s="58"/>
      <c r="AOC250" s="58"/>
      <c r="AOD250" s="58"/>
      <c r="AOE250" s="58"/>
      <c r="AOF250" s="58"/>
      <c r="AOG250" s="58"/>
      <c r="AOH250" s="58"/>
      <c r="AOI250" s="58"/>
      <c r="AOJ250" s="58"/>
      <c r="AOK250" s="58"/>
      <c r="AOL250" s="58"/>
      <c r="AOM250" s="58"/>
      <c r="AON250" s="58"/>
      <c r="AOO250" s="58"/>
      <c r="AOP250" s="58"/>
      <c r="AOQ250" s="58"/>
      <c r="AOR250" s="58"/>
      <c r="AOS250" s="58"/>
      <c r="AOT250" s="58"/>
      <c r="AOU250" s="58"/>
      <c r="AOV250" s="58"/>
      <c r="AOW250" s="58"/>
      <c r="AOX250" s="58"/>
      <c r="AOY250" s="58"/>
      <c r="AOZ250" s="58"/>
      <c r="APA250" s="58"/>
      <c r="APB250" s="58"/>
      <c r="APC250" s="58"/>
      <c r="APD250" s="58"/>
      <c r="APE250" s="58"/>
      <c r="APF250" s="58"/>
      <c r="APG250" s="58"/>
      <c r="APH250" s="58"/>
      <c r="API250" s="58"/>
      <c r="APJ250" s="58"/>
      <c r="APK250" s="58"/>
      <c r="APL250" s="58"/>
      <c r="APM250" s="58"/>
      <c r="APN250" s="58"/>
      <c r="APO250" s="58"/>
      <c r="APP250" s="58"/>
      <c r="APQ250" s="58"/>
      <c r="APR250" s="58"/>
      <c r="APS250" s="58"/>
      <c r="APT250" s="58"/>
      <c r="APU250" s="58"/>
      <c r="APV250" s="58"/>
      <c r="APW250" s="58"/>
      <c r="APX250" s="58"/>
      <c r="APY250" s="58"/>
      <c r="APZ250" s="58"/>
      <c r="AQA250" s="58"/>
      <c r="AQB250" s="58"/>
      <c r="AQC250" s="58"/>
      <c r="AQD250" s="58"/>
      <c r="AQE250" s="58"/>
      <c r="AQF250" s="58"/>
      <c r="AQG250" s="58"/>
      <c r="AQH250" s="58"/>
      <c r="AQI250" s="58"/>
      <c r="AQJ250" s="58"/>
      <c r="AQK250" s="58"/>
      <c r="AQL250" s="58"/>
      <c r="AQM250" s="58"/>
      <c r="AQN250" s="58"/>
      <c r="AQO250" s="58"/>
      <c r="AQP250" s="58"/>
      <c r="AQQ250" s="58"/>
      <c r="AQR250" s="58"/>
      <c r="AQS250" s="58"/>
      <c r="AQT250" s="58"/>
      <c r="AQU250" s="58"/>
      <c r="AQV250" s="58"/>
      <c r="AQW250" s="58"/>
      <c r="AQX250" s="58"/>
      <c r="AQY250" s="58"/>
      <c r="AQZ250" s="58"/>
      <c r="ARA250" s="58"/>
      <c r="ARB250" s="58"/>
      <c r="ARC250" s="58"/>
      <c r="ARD250" s="58"/>
      <c r="ARE250" s="58"/>
      <c r="ARF250" s="58"/>
      <c r="ARG250" s="58"/>
      <c r="ARH250" s="58"/>
      <c r="ARI250" s="58"/>
      <c r="ARJ250" s="58"/>
      <c r="ARK250" s="58"/>
      <c r="ARL250" s="58"/>
      <c r="ARM250" s="58"/>
      <c r="ARN250" s="58"/>
      <c r="ARO250" s="58"/>
      <c r="ARP250" s="58"/>
      <c r="ARQ250" s="58"/>
      <c r="ARR250" s="58"/>
      <c r="ARS250" s="58"/>
      <c r="ART250" s="58"/>
      <c r="ARU250" s="58"/>
      <c r="ARV250" s="58"/>
      <c r="ARW250" s="58"/>
      <c r="ARX250" s="58"/>
      <c r="ARY250" s="58"/>
      <c r="ARZ250" s="58"/>
      <c r="ASA250" s="58"/>
      <c r="ASB250" s="58"/>
      <c r="ASC250" s="58"/>
      <c r="ASD250" s="58"/>
      <c r="ASE250" s="58"/>
      <c r="ASF250" s="58"/>
      <c r="ASG250" s="58"/>
      <c r="ASH250" s="58"/>
      <c r="ASI250" s="58"/>
      <c r="ASJ250" s="58"/>
      <c r="ASK250" s="58"/>
      <c r="ASL250" s="58"/>
      <c r="ASM250" s="58"/>
      <c r="ASN250" s="58"/>
      <c r="ASO250" s="58"/>
      <c r="ASP250" s="58"/>
      <c r="ASQ250" s="58"/>
      <c r="ASR250" s="58"/>
      <c r="ASS250" s="58"/>
      <c r="AST250" s="58"/>
      <c r="ASU250" s="58"/>
      <c r="ASV250" s="58"/>
      <c r="ASW250" s="58"/>
      <c r="ASX250" s="58"/>
      <c r="ASY250" s="58"/>
      <c r="ASZ250" s="58"/>
      <c r="ATA250" s="58"/>
      <c r="ATB250" s="58"/>
      <c r="ATC250" s="58"/>
      <c r="ATD250" s="58"/>
      <c r="ATE250" s="58"/>
      <c r="ATF250" s="58"/>
      <c r="ATG250" s="58"/>
      <c r="ATH250" s="58"/>
      <c r="ATI250" s="58"/>
      <c r="ATJ250" s="58"/>
      <c r="ATK250" s="58"/>
      <c r="ATL250" s="58"/>
      <c r="ATM250" s="58"/>
      <c r="ATN250" s="58"/>
      <c r="ATO250" s="58"/>
      <c r="ATP250" s="58"/>
      <c r="ATQ250" s="58"/>
      <c r="ATR250" s="58"/>
      <c r="ATS250" s="58"/>
      <c r="ATT250" s="58"/>
      <c r="ATU250" s="58"/>
      <c r="ATV250" s="58"/>
      <c r="ATW250" s="58"/>
      <c r="ATX250" s="58"/>
      <c r="ATY250" s="58"/>
      <c r="ATZ250" s="58"/>
      <c r="AUA250" s="58"/>
      <c r="AUB250" s="58"/>
      <c r="AUC250" s="58"/>
      <c r="AUD250" s="58"/>
      <c r="AUE250" s="58"/>
      <c r="AUF250" s="58"/>
      <c r="AUG250" s="58"/>
      <c r="AUH250" s="58"/>
      <c r="AUI250" s="58"/>
      <c r="AUJ250" s="58"/>
      <c r="AUK250" s="58"/>
      <c r="AUL250" s="58"/>
      <c r="AUM250" s="58"/>
      <c r="AUN250" s="58"/>
      <c r="AUO250" s="58"/>
      <c r="AUP250" s="58"/>
      <c r="AUQ250" s="58"/>
      <c r="AUR250" s="58"/>
      <c r="AUS250" s="58"/>
      <c r="AUT250" s="58"/>
      <c r="AUU250" s="58"/>
      <c r="AUV250" s="58"/>
      <c r="AUW250" s="58"/>
      <c r="AUX250" s="58"/>
      <c r="AUY250" s="58"/>
      <c r="AUZ250" s="58"/>
      <c r="AVA250" s="58"/>
      <c r="AVB250" s="58"/>
      <c r="AVC250" s="58"/>
      <c r="AVD250" s="58"/>
      <c r="AVE250" s="58"/>
      <c r="AVF250" s="58"/>
      <c r="AVG250" s="58"/>
      <c r="AVH250" s="58"/>
      <c r="AVI250" s="58"/>
      <c r="AVJ250" s="58"/>
      <c r="AVK250" s="58"/>
      <c r="AVL250" s="58"/>
      <c r="AVM250" s="58"/>
      <c r="AVN250" s="58"/>
      <c r="AVO250" s="58"/>
      <c r="AVP250" s="58"/>
      <c r="AVQ250" s="58"/>
      <c r="AVR250" s="58"/>
      <c r="AVS250" s="58"/>
      <c r="AVT250" s="58"/>
      <c r="AVU250" s="58"/>
      <c r="AVV250" s="58"/>
      <c r="AVW250" s="58"/>
      <c r="AVX250" s="58"/>
      <c r="AVY250" s="58"/>
      <c r="AVZ250" s="58"/>
      <c r="AWA250" s="58"/>
      <c r="AWB250" s="58"/>
      <c r="AWC250" s="58"/>
      <c r="AWD250" s="58"/>
      <c r="AWE250" s="58"/>
      <c r="AWF250" s="58"/>
      <c r="AWG250" s="58"/>
      <c r="AWH250" s="58"/>
      <c r="AWI250" s="58"/>
      <c r="AWJ250" s="58"/>
      <c r="AWK250" s="58"/>
      <c r="AWL250" s="58"/>
      <c r="AWM250" s="58"/>
      <c r="AWN250" s="58"/>
      <c r="AWO250" s="58"/>
      <c r="AWP250" s="58"/>
      <c r="AWQ250" s="58"/>
      <c r="AWR250" s="58"/>
      <c r="AWS250" s="58"/>
      <c r="AWT250" s="58"/>
      <c r="AWU250" s="58"/>
      <c r="AWV250" s="58"/>
      <c r="AWW250" s="58"/>
      <c r="AWX250" s="58"/>
      <c r="AWY250" s="58"/>
      <c r="AWZ250" s="58"/>
      <c r="AXA250" s="58"/>
      <c r="AXB250" s="58"/>
      <c r="AXC250" s="58"/>
      <c r="AXD250" s="58"/>
      <c r="AXE250" s="58"/>
      <c r="AXF250" s="58"/>
      <c r="AXG250" s="58"/>
      <c r="AXH250" s="58"/>
      <c r="AXI250" s="58"/>
      <c r="AXJ250" s="58"/>
      <c r="AXK250" s="58"/>
      <c r="AXL250" s="58"/>
      <c r="AXM250" s="58"/>
      <c r="AXN250" s="58"/>
      <c r="AXO250" s="58"/>
      <c r="AXP250" s="58"/>
      <c r="AXQ250" s="58"/>
      <c r="AXR250" s="58"/>
      <c r="AXS250" s="58"/>
      <c r="AXT250" s="58"/>
      <c r="AXU250" s="58"/>
      <c r="AXV250" s="58"/>
      <c r="AXW250" s="58"/>
      <c r="AXX250" s="58"/>
      <c r="AXY250" s="58"/>
      <c r="AXZ250" s="58"/>
      <c r="AYA250" s="58"/>
      <c r="AYB250" s="58"/>
      <c r="AYC250" s="58"/>
      <c r="AYD250" s="58"/>
      <c r="AYE250" s="58"/>
      <c r="AYF250" s="58"/>
      <c r="AYG250" s="58"/>
      <c r="AYH250" s="58"/>
      <c r="AYI250" s="58"/>
      <c r="AYJ250" s="58"/>
      <c r="AYK250" s="58"/>
      <c r="AYL250" s="58"/>
      <c r="AYM250" s="58"/>
      <c r="AYN250" s="58"/>
      <c r="AYO250" s="58"/>
      <c r="AYP250" s="58"/>
      <c r="AYQ250" s="58"/>
      <c r="AYR250" s="58"/>
      <c r="AYS250" s="58"/>
      <c r="AYT250" s="58"/>
      <c r="AYU250" s="58"/>
      <c r="AYV250" s="58"/>
      <c r="AYW250" s="58"/>
      <c r="AYX250" s="58"/>
      <c r="AYY250" s="58"/>
      <c r="AYZ250" s="58"/>
      <c r="AZA250" s="58"/>
      <c r="AZB250" s="58"/>
      <c r="AZC250" s="58"/>
      <c r="AZD250" s="58"/>
      <c r="AZE250" s="58"/>
      <c r="AZF250" s="58"/>
      <c r="AZG250" s="58"/>
      <c r="AZH250" s="58"/>
      <c r="AZI250" s="58"/>
      <c r="AZJ250" s="58"/>
      <c r="AZK250" s="58"/>
      <c r="AZL250" s="58"/>
      <c r="AZM250" s="58"/>
      <c r="AZN250" s="58"/>
      <c r="AZO250" s="58"/>
      <c r="AZP250" s="58"/>
      <c r="AZQ250" s="58"/>
      <c r="AZR250" s="58"/>
      <c r="AZS250" s="58"/>
      <c r="AZT250" s="58"/>
      <c r="AZU250" s="58"/>
      <c r="AZV250" s="58"/>
      <c r="AZW250" s="58"/>
      <c r="AZX250" s="58"/>
      <c r="AZY250" s="58"/>
      <c r="AZZ250" s="58"/>
      <c r="BAA250" s="58"/>
      <c r="BAB250" s="58"/>
      <c r="BAC250" s="58"/>
      <c r="BAD250" s="58"/>
      <c r="BAE250" s="58"/>
      <c r="BAF250" s="58"/>
      <c r="BAG250" s="58"/>
      <c r="BAH250" s="58"/>
      <c r="BAI250" s="58"/>
      <c r="BAJ250" s="58"/>
      <c r="BAK250" s="58"/>
      <c r="BAL250" s="58"/>
      <c r="BAM250" s="58"/>
      <c r="BAN250" s="58"/>
      <c r="BAO250" s="58"/>
      <c r="BAP250" s="58"/>
      <c r="BAQ250" s="58"/>
      <c r="BAR250" s="58"/>
      <c r="BAS250" s="58"/>
      <c r="BAT250" s="58"/>
      <c r="BAU250" s="58"/>
      <c r="BAV250" s="58"/>
      <c r="BAW250" s="58"/>
      <c r="BAX250" s="58"/>
      <c r="BAY250" s="58"/>
      <c r="BAZ250" s="58"/>
      <c r="BBA250" s="58"/>
      <c r="BBB250" s="58"/>
      <c r="BBC250" s="58"/>
      <c r="BBD250" s="58"/>
      <c r="BBE250" s="58"/>
      <c r="BBF250" s="58"/>
      <c r="BBG250" s="58"/>
      <c r="BBH250" s="58"/>
      <c r="BBI250" s="58"/>
      <c r="BBJ250" s="58"/>
      <c r="BBK250" s="58"/>
      <c r="BBL250" s="58"/>
      <c r="BBM250" s="58"/>
      <c r="BBN250" s="58"/>
      <c r="BBO250" s="58"/>
      <c r="BBP250" s="58"/>
      <c r="BBQ250" s="58"/>
      <c r="BBR250" s="58"/>
      <c r="BBS250" s="58"/>
      <c r="BBT250" s="58"/>
      <c r="BBU250" s="58"/>
      <c r="BBV250" s="58"/>
      <c r="BBW250" s="58"/>
      <c r="BBX250" s="58"/>
      <c r="BBY250" s="58"/>
      <c r="BBZ250" s="58"/>
      <c r="BCA250" s="58"/>
      <c r="BCB250" s="58"/>
      <c r="BCC250" s="58"/>
      <c r="BCD250" s="58"/>
      <c r="BCE250" s="58"/>
      <c r="BCF250" s="58"/>
      <c r="BCG250" s="58"/>
      <c r="BCH250" s="58"/>
      <c r="BCI250" s="58"/>
      <c r="BCJ250" s="58"/>
      <c r="BCK250" s="58"/>
      <c r="BCL250" s="58"/>
      <c r="BCM250" s="58"/>
      <c r="BCN250" s="58"/>
      <c r="BCO250" s="58"/>
      <c r="BCP250" s="58"/>
      <c r="BCQ250" s="58"/>
      <c r="BCR250" s="58"/>
      <c r="BCS250" s="58"/>
      <c r="BCT250" s="58"/>
      <c r="BCU250" s="58"/>
      <c r="BCV250" s="58"/>
      <c r="BCW250" s="58"/>
      <c r="BCX250" s="58"/>
      <c r="BCY250" s="58"/>
      <c r="BCZ250" s="58"/>
      <c r="BDA250" s="58"/>
      <c r="BDB250" s="58"/>
      <c r="BDC250" s="58"/>
      <c r="BDD250" s="58"/>
      <c r="BDE250" s="58"/>
      <c r="BDF250" s="58"/>
      <c r="BDG250" s="58"/>
      <c r="BDH250" s="58"/>
      <c r="BDI250" s="58"/>
      <c r="BDJ250" s="58"/>
      <c r="BDK250" s="58"/>
      <c r="BDL250" s="58"/>
      <c r="BDM250" s="58"/>
      <c r="BDN250" s="58"/>
      <c r="BDO250" s="58"/>
      <c r="BDP250" s="58"/>
      <c r="BDQ250" s="58"/>
      <c r="BDR250" s="58"/>
      <c r="BDS250" s="58"/>
      <c r="BDT250" s="58"/>
      <c r="BDU250" s="58"/>
      <c r="BDV250" s="58"/>
      <c r="BDW250" s="58"/>
      <c r="BDX250" s="58"/>
      <c r="BDY250" s="58"/>
      <c r="BDZ250" s="58"/>
      <c r="BEA250" s="58"/>
      <c r="BEB250" s="58"/>
      <c r="BEC250" s="58"/>
      <c r="BED250" s="58"/>
      <c r="BEE250" s="58"/>
      <c r="BEF250" s="58"/>
      <c r="BEG250" s="58"/>
      <c r="BEH250" s="58"/>
      <c r="BEI250" s="58"/>
      <c r="BEJ250" s="58"/>
      <c r="BEK250" s="58"/>
      <c r="BEL250" s="58"/>
      <c r="BEM250" s="58"/>
      <c r="BEN250" s="58"/>
      <c r="BEO250" s="58"/>
      <c r="BEP250" s="58"/>
      <c r="BEQ250" s="58"/>
      <c r="BER250" s="58"/>
      <c r="BES250" s="58"/>
      <c r="BET250" s="58"/>
      <c r="BEU250" s="58"/>
      <c r="BEV250" s="58"/>
      <c r="BEW250" s="58"/>
      <c r="BEX250" s="58"/>
      <c r="BEY250" s="58"/>
      <c r="BEZ250" s="58"/>
      <c r="BFA250" s="58"/>
      <c r="BFB250" s="58"/>
      <c r="BFC250" s="58"/>
      <c r="BFD250" s="58"/>
      <c r="BFE250" s="58"/>
      <c r="BFF250" s="58"/>
      <c r="BFG250" s="58"/>
      <c r="BFH250" s="58"/>
    </row>
    <row r="251" spans="1:1516" s="54" customFormat="1" ht="13.5">
      <c r="A251" s="109"/>
      <c r="B251" s="313"/>
      <c r="C251" s="314"/>
      <c r="D251" s="314"/>
      <c r="E251" s="115"/>
      <c r="F251" s="121"/>
      <c r="G251" s="102"/>
      <c r="H251" s="115"/>
      <c r="I251" s="121"/>
      <c r="J251" s="115"/>
      <c r="K251" s="115"/>
      <c r="L251" s="121"/>
      <c r="M251" s="115"/>
      <c r="N251" s="115"/>
      <c r="O251" s="121"/>
      <c r="P251" s="110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DT251" s="58"/>
      <c r="DU251" s="58"/>
      <c r="DV251" s="58"/>
      <c r="DW251" s="58"/>
      <c r="DX251" s="58"/>
      <c r="DY251" s="58"/>
      <c r="DZ251" s="58"/>
      <c r="EA251" s="58"/>
      <c r="EB251" s="58"/>
      <c r="EC251" s="58"/>
      <c r="ED251" s="58"/>
      <c r="EE251" s="58"/>
      <c r="EF251" s="58"/>
      <c r="EG251" s="58"/>
      <c r="EH251" s="58"/>
      <c r="EI251" s="58"/>
      <c r="EJ251" s="58"/>
      <c r="EK251" s="58"/>
      <c r="EL251" s="58"/>
      <c r="EM251" s="58"/>
      <c r="EN251" s="58"/>
      <c r="EO251" s="58"/>
      <c r="EP251" s="58"/>
      <c r="EQ251" s="58"/>
      <c r="ER251" s="58"/>
      <c r="ES251" s="58"/>
      <c r="ET251" s="58"/>
      <c r="EU251" s="58"/>
      <c r="EV251" s="58"/>
      <c r="EW251" s="58"/>
      <c r="EX251" s="58"/>
      <c r="EY251" s="58"/>
      <c r="EZ251" s="58"/>
      <c r="FA251" s="58"/>
      <c r="FB251" s="58"/>
      <c r="FC251" s="58"/>
      <c r="FD251" s="58"/>
      <c r="FE251" s="58"/>
      <c r="FF251" s="58"/>
      <c r="FG251" s="58"/>
      <c r="FH251" s="58"/>
      <c r="FI251" s="58"/>
      <c r="FJ251" s="58"/>
      <c r="FK251" s="58"/>
      <c r="FL251" s="58"/>
      <c r="FM251" s="58"/>
      <c r="FN251" s="58"/>
      <c r="FO251" s="58"/>
      <c r="FP251" s="58"/>
      <c r="FQ251" s="58"/>
      <c r="FR251" s="58"/>
      <c r="FS251" s="58"/>
      <c r="FT251" s="58"/>
      <c r="FU251" s="58"/>
      <c r="FV251" s="58"/>
      <c r="FW251" s="58"/>
      <c r="FX251" s="58"/>
      <c r="FY251" s="58"/>
      <c r="FZ251" s="58"/>
      <c r="GA251" s="58"/>
      <c r="GB251" s="58"/>
      <c r="GC251" s="58"/>
      <c r="GD251" s="58"/>
      <c r="GE251" s="58"/>
      <c r="GF251" s="58"/>
      <c r="GG251" s="58"/>
      <c r="GH251" s="58"/>
      <c r="GI251" s="58"/>
      <c r="GJ251" s="58"/>
      <c r="GK251" s="58"/>
      <c r="GL251" s="58"/>
      <c r="GM251" s="58"/>
      <c r="GN251" s="58"/>
      <c r="GO251" s="58"/>
      <c r="GP251" s="58"/>
      <c r="GQ251" s="58"/>
      <c r="GR251" s="58"/>
      <c r="GS251" s="58"/>
      <c r="GT251" s="58"/>
      <c r="GU251" s="58"/>
      <c r="GV251" s="58"/>
      <c r="GW251" s="58"/>
      <c r="GX251" s="58"/>
      <c r="GY251" s="58"/>
      <c r="GZ251" s="58"/>
      <c r="HA251" s="58"/>
      <c r="HB251" s="58"/>
      <c r="HC251" s="58"/>
      <c r="HD251" s="58"/>
      <c r="HE251" s="58"/>
      <c r="HF251" s="58"/>
      <c r="HG251" s="58"/>
      <c r="HH251" s="58"/>
      <c r="HI251" s="58"/>
      <c r="HJ251" s="58"/>
      <c r="HK251" s="58"/>
      <c r="HL251" s="58"/>
      <c r="HM251" s="58"/>
      <c r="HN251" s="58"/>
      <c r="HO251" s="58"/>
      <c r="HP251" s="58"/>
      <c r="HQ251" s="58"/>
      <c r="HR251" s="58"/>
      <c r="HS251" s="58"/>
      <c r="HT251" s="58"/>
      <c r="HU251" s="58"/>
      <c r="HV251" s="58"/>
      <c r="HW251" s="58"/>
      <c r="HX251" s="58"/>
      <c r="HY251" s="58"/>
      <c r="HZ251" s="58"/>
      <c r="IA251" s="58"/>
      <c r="IB251" s="58"/>
      <c r="IC251" s="58"/>
      <c r="ID251" s="58"/>
      <c r="IE251" s="58"/>
      <c r="IF251" s="58"/>
      <c r="IG251" s="58"/>
      <c r="IH251" s="58"/>
      <c r="II251" s="58"/>
      <c r="IJ251" s="58"/>
      <c r="IK251" s="58"/>
      <c r="IL251" s="58"/>
      <c r="IM251" s="58"/>
      <c r="IN251" s="58"/>
      <c r="IO251" s="58"/>
      <c r="IP251" s="58"/>
      <c r="IQ251" s="58"/>
      <c r="IR251" s="58"/>
      <c r="IS251" s="58"/>
      <c r="IT251" s="58"/>
      <c r="IU251" s="58"/>
      <c r="IV251" s="58"/>
      <c r="IW251" s="58"/>
      <c r="IX251" s="58"/>
      <c r="IY251" s="58"/>
      <c r="IZ251" s="58"/>
      <c r="JA251" s="58"/>
      <c r="JB251" s="58"/>
      <c r="JC251" s="58"/>
      <c r="JD251" s="58"/>
      <c r="JE251" s="58"/>
      <c r="JF251" s="58"/>
      <c r="JG251" s="58"/>
      <c r="JH251" s="58"/>
      <c r="JI251" s="58"/>
      <c r="JJ251" s="58"/>
      <c r="JK251" s="58"/>
      <c r="JL251" s="58"/>
      <c r="JM251" s="58"/>
      <c r="JN251" s="58"/>
      <c r="JO251" s="58"/>
      <c r="JP251" s="58"/>
      <c r="JQ251" s="58"/>
      <c r="JR251" s="58"/>
      <c r="JS251" s="58"/>
      <c r="JT251" s="58"/>
      <c r="JU251" s="58"/>
      <c r="JV251" s="58"/>
      <c r="JW251" s="58"/>
      <c r="JX251" s="58"/>
      <c r="JY251" s="58"/>
      <c r="JZ251" s="58"/>
      <c r="KA251" s="58"/>
      <c r="KB251" s="58"/>
      <c r="KC251" s="58"/>
      <c r="KD251" s="58"/>
      <c r="KE251" s="58"/>
      <c r="KF251" s="58"/>
      <c r="KG251" s="58"/>
      <c r="KH251" s="58"/>
      <c r="KI251" s="58"/>
      <c r="KJ251" s="58"/>
      <c r="KK251" s="58"/>
      <c r="KL251" s="58"/>
      <c r="KM251" s="58"/>
      <c r="KN251" s="58"/>
      <c r="KO251" s="58"/>
      <c r="KP251" s="58"/>
      <c r="KQ251" s="58"/>
      <c r="KR251" s="58"/>
      <c r="KS251" s="58"/>
      <c r="KT251" s="58"/>
      <c r="KU251" s="58"/>
      <c r="KV251" s="58"/>
      <c r="KW251" s="58"/>
      <c r="KX251" s="58"/>
      <c r="KY251" s="58"/>
      <c r="KZ251" s="58"/>
      <c r="LA251" s="58"/>
      <c r="LB251" s="58"/>
      <c r="LC251" s="58"/>
      <c r="LD251" s="58"/>
      <c r="LE251" s="58"/>
      <c r="LF251" s="58"/>
      <c r="LG251" s="58"/>
      <c r="LH251" s="58"/>
      <c r="LI251" s="58"/>
      <c r="LJ251" s="58"/>
      <c r="LK251" s="58"/>
      <c r="LL251" s="58"/>
      <c r="LM251" s="58"/>
      <c r="LN251" s="58"/>
      <c r="LO251" s="58"/>
      <c r="LP251" s="58"/>
      <c r="LQ251" s="58"/>
      <c r="LR251" s="58"/>
      <c r="LS251" s="58"/>
      <c r="LT251" s="58"/>
      <c r="LU251" s="58"/>
      <c r="LV251" s="58"/>
      <c r="LW251" s="58"/>
      <c r="LX251" s="58"/>
      <c r="LY251" s="58"/>
      <c r="LZ251" s="58"/>
      <c r="MA251" s="58"/>
      <c r="MB251" s="58"/>
      <c r="MC251" s="58"/>
      <c r="MD251" s="58"/>
      <c r="ME251" s="58"/>
      <c r="MF251" s="58"/>
      <c r="MG251" s="58"/>
      <c r="MH251" s="58"/>
      <c r="MI251" s="58"/>
      <c r="MJ251" s="58"/>
      <c r="MK251" s="58"/>
      <c r="ML251" s="58"/>
      <c r="MM251" s="58"/>
      <c r="MN251" s="58"/>
      <c r="MO251" s="58"/>
      <c r="MP251" s="58"/>
      <c r="MQ251" s="58"/>
      <c r="MR251" s="58"/>
      <c r="MS251" s="58"/>
      <c r="MT251" s="58"/>
      <c r="MU251" s="58"/>
      <c r="MV251" s="58"/>
      <c r="MW251" s="58"/>
      <c r="MX251" s="58"/>
      <c r="MY251" s="58"/>
      <c r="MZ251" s="58"/>
      <c r="NA251" s="58"/>
      <c r="NB251" s="58"/>
      <c r="NC251" s="58"/>
      <c r="ND251" s="58"/>
      <c r="NE251" s="58"/>
      <c r="NF251" s="58"/>
      <c r="NG251" s="58"/>
      <c r="NH251" s="58"/>
      <c r="NI251" s="58"/>
      <c r="NJ251" s="58"/>
      <c r="NK251" s="58"/>
      <c r="NL251" s="58"/>
      <c r="NM251" s="58"/>
      <c r="NN251" s="58"/>
      <c r="NO251" s="58"/>
      <c r="NP251" s="58"/>
      <c r="NQ251" s="58"/>
      <c r="NR251" s="58"/>
      <c r="NS251" s="58"/>
      <c r="NT251" s="58"/>
      <c r="NU251" s="58"/>
      <c r="NV251" s="58"/>
      <c r="NW251" s="58"/>
      <c r="NX251" s="58"/>
      <c r="NY251" s="58"/>
      <c r="NZ251" s="58"/>
      <c r="OA251" s="58"/>
      <c r="OB251" s="58"/>
      <c r="OC251" s="58"/>
      <c r="OD251" s="58"/>
      <c r="OE251" s="58"/>
      <c r="OF251" s="58"/>
      <c r="OG251" s="58"/>
      <c r="OH251" s="58"/>
      <c r="OI251" s="58"/>
      <c r="OJ251" s="58"/>
      <c r="OK251" s="58"/>
      <c r="OL251" s="58"/>
      <c r="OM251" s="58"/>
      <c r="ON251" s="58"/>
      <c r="OO251" s="58"/>
      <c r="OP251" s="58"/>
      <c r="OQ251" s="58"/>
      <c r="OR251" s="58"/>
      <c r="OS251" s="58"/>
      <c r="OT251" s="58"/>
      <c r="OU251" s="58"/>
      <c r="OV251" s="58"/>
      <c r="OW251" s="58"/>
      <c r="OX251" s="58"/>
      <c r="OY251" s="58"/>
      <c r="OZ251" s="58"/>
      <c r="PA251" s="58"/>
      <c r="PB251" s="58"/>
      <c r="PC251" s="58"/>
      <c r="PD251" s="58"/>
      <c r="PE251" s="58"/>
      <c r="PF251" s="58"/>
      <c r="PG251" s="58"/>
      <c r="PH251" s="58"/>
      <c r="PI251" s="58"/>
      <c r="PJ251" s="58"/>
      <c r="PK251" s="58"/>
      <c r="PL251" s="58"/>
      <c r="PM251" s="58"/>
      <c r="PN251" s="58"/>
      <c r="PO251" s="58"/>
      <c r="PP251" s="58"/>
      <c r="PQ251" s="58"/>
      <c r="PR251" s="58"/>
      <c r="PS251" s="58"/>
      <c r="PT251" s="58"/>
      <c r="PU251" s="58"/>
      <c r="PV251" s="58"/>
      <c r="PW251" s="58"/>
      <c r="PX251" s="58"/>
      <c r="PY251" s="58"/>
      <c r="PZ251" s="58"/>
      <c r="QA251" s="58"/>
      <c r="QB251" s="58"/>
      <c r="QC251" s="58"/>
      <c r="QD251" s="58"/>
      <c r="QE251" s="58"/>
      <c r="QF251" s="58"/>
      <c r="QG251" s="58"/>
      <c r="QH251" s="58"/>
      <c r="QI251" s="58"/>
      <c r="QJ251" s="58"/>
      <c r="QK251" s="58"/>
      <c r="QL251" s="58"/>
      <c r="QM251" s="58"/>
      <c r="QN251" s="58"/>
      <c r="QO251" s="58"/>
      <c r="QP251" s="58"/>
      <c r="QQ251" s="58"/>
      <c r="QR251" s="58"/>
      <c r="QS251" s="58"/>
      <c r="QT251" s="58"/>
      <c r="QU251" s="58"/>
      <c r="QV251" s="58"/>
      <c r="QW251" s="58"/>
      <c r="QX251" s="58"/>
      <c r="QY251" s="58"/>
      <c r="QZ251" s="58"/>
      <c r="RA251" s="58"/>
      <c r="RB251" s="58"/>
      <c r="RC251" s="58"/>
      <c r="RD251" s="58"/>
      <c r="RE251" s="58"/>
      <c r="RF251" s="58"/>
      <c r="RG251" s="58"/>
      <c r="RH251" s="58"/>
      <c r="RI251" s="58"/>
      <c r="RJ251" s="58"/>
      <c r="RK251" s="58"/>
      <c r="RL251" s="58"/>
      <c r="RM251" s="58"/>
      <c r="RN251" s="58"/>
      <c r="RO251" s="58"/>
      <c r="RP251" s="58"/>
      <c r="RQ251" s="58"/>
      <c r="RR251" s="58"/>
      <c r="RS251" s="58"/>
      <c r="RT251" s="58"/>
      <c r="RU251" s="58"/>
      <c r="RV251" s="58"/>
      <c r="RW251" s="58"/>
      <c r="RX251" s="58"/>
      <c r="RY251" s="58"/>
      <c r="RZ251" s="58"/>
      <c r="SA251" s="58"/>
      <c r="SB251" s="58"/>
      <c r="SC251" s="58"/>
      <c r="SD251" s="58"/>
      <c r="SE251" s="58"/>
      <c r="SF251" s="58"/>
      <c r="SG251" s="58"/>
      <c r="SH251" s="58"/>
      <c r="SI251" s="58"/>
      <c r="SJ251" s="58"/>
      <c r="SK251" s="58"/>
      <c r="SL251" s="58"/>
      <c r="SM251" s="58"/>
      <c r="SN251" s="58"/>
      <c r="SO251" s="58"/>
      <c r="SP251" s="58"/>
      <c r="SQ251" s="58"/>
      <c r="SR251" s="58"/>
      <c r="SS251" s="58"/>
      <c r="ST251" s="58"/>
      <c r="SU251" s="58"/>
      <c r="SV251" s="58"/>
      <c r="SW251" s="58"/>
      <c r="SX251" s="58"/>
      <c r="SY251" s="58"/>
      <c r="SZ251" s="58"/>
      <c r="TA251" s="58"/>
      <c r="TB251" s="58"/>
      <c r="TC251" s="58"/>
      <c r="TD251" s="58"/>
      <c r="TE251" s="58"/>
      <c r="TF251" s="58"/>
      <c r="TG251" s="58"/>
      <c r="TH251" s="58"/>
      <c r="TI251" s="58"/>
      <c r="TJ251" s="58"/>
      <c r="TK251" s="58"/>
      <c r="TL251" s="58"/>
      <c r="TM251" s="58"/>
      <c r="TN251" s="58"/>
      <c r="TO251" s="58"/>
      <c r="TP251" s="58"/>
      <c r="TQ251" s="58"/>
      <c r="TR251" s="58"/>
      <c r="TS251" s="58"/>
      <c r="TT251" s="58"/>
      <c r="TU251" s="58"/>
      <c r="TV251" s="58"/>
      <c r="TW251" s="58"/>
      <c r="TX251" s="58"/>
      <c r="TY251" s="58"/>
      <c r="TZ251" s="58"/>
      <c r="UA251" s="58"/>
      <c r="UB251" s="58"/>
      <c r="UC251" s="58"/>
      <c r="UD251" s="58"/>
      <c r="UE251" s="58"/>
      <c r="UF251" s="58"/>
      <c r="UG251" s="58"/>
      <c r="UH251" s="58"/>
      <c r="UI251" s="58"/>
      <c r="UJ251" s="58"/>
      <c r="UK251" s="58"/>
      <c r="UL251" s="58"/>
      <c r="UM251" s="58"/>
      <c r="UN251" s="58"/>
      <c r="UO251" s="58"/>
      <c r="UP251" s="58"/>
      <c r="UQ251" s="58"/>
      <c r="UR251" s="58"/>
      <c r="US251" s="58"/>
      <c r="UT251" s="58"/>
      <c r="UU251" s="58"/>
      <c r="UV251" s="58"/>
      <c r="UW251" s="58"/>
      <c r="UX251" s="58"/>
      <c r="UY251" s="58"/>
      <c r="UZ251" s="58"/>
      <c r="VA251" s="58"/>
      <c r="VB251" s="58"/>
      <c r="VC251" s="58"/>
      <c r="VD251" s="58"/>
      <c r="VE251" s="58"/>
      <c r="VF251" s="58"/>
      <c r="VG251" s="58"/>
      <c r="VH251" s="58"/>
      <c r="VI251" s="58"/>
      <c r="VJ251" s="58"/>
      <c r="VK251" s="58"/>
      <c r="VL251" s="58"/>
      <c r="VM251" s="58"/>
      <c r="VN251" s="58"/>
      <c r="VO251" s="58"/>
      <c r="VP251" s="58"/>
      <c r="VQ251" s="58"/>
      <c r="VR251" s="58"/>
      <c r="VS251" s="58"/>
      <c r="VT251" s="58"/>
      <c r="VU251" s="58"/>
      <c r="VV251" s="58"/>
      <c r="VW251" s="58"/>
      <c r="VX251" s="58"/>
      <c r="VY251" s="58"/>
      <c r="VZ251" s="58"/>
      <c r="WA251" s="58"/>
      <c r="WB251" s="58"/>
      <c r="WC251" s="58"/>
      <c r="WD251" s="58"/>
      <c r="WE251" s="58"/>
      <c r="WF251" s="58"/>
      <c r="WG251" s="58"/>
      <c r="WH251" s="58"/>
      <c r="WI251" s="58"/>
      <c r="WJ251" s="58"/>
      <c r="WK251" s="58"/>
      <c r="WL251" s="58"/>
      <c r="WM251" s="58"/>
      <c r="WN251" s="58"/>
      <c r="WO251" s="58"/>
      <c r="WP251" s="58"/>
      <c r="WQ251" s="58"/>
      <c r="WR251" s="58"/>
      <c r="WS251" s="58"/>
      <c r="WT251" s="58"/>
      <c r="WU251" s="58"/>
      <c r="WV251" s="58"/>
      <c r="WW251" s="58"/>
      <c r="WX251" s="58"/>
      <c r="WY251" s="58"/>
      <c r="WZ251" s="58"/>
      <c r="XA251" s="58"/>
      <c r="XB251" s="58"/>
      <c r="XC251" s="58"/>
      <c r="XD251" s="58"/>
      <c r="XE251" s="58"/>
      <c r="XF251" s="58"/>
      <c r="XG251" s="58"/>
      <c r="XH251" s="58"/>
      <c r="XI251" s="58"/>
      <c r="XJ251" s="58"/>
      <c r="XK251" s="58"/>
      <c r="XL251" s="58"/>
      <c r="XM251" s="58"/>
      <c r="XN251" s="58"/>
      <c r="XO251" s="58"/>
      <c r="XP251" s="58"/>
      <c r="XQ251" s="58"/>
      <c r="XR251" s="58"/>
      <c r="XS251" s="58"/>
      <c r="XT251" s="58"/>
      <c r="XU251" s="58"/>
      <c r="XV251" s="58"/>
      <c r="XW251" s="58"/>
      <c r="XX251" s="58"/>
      <c r="XY251" s="58"/>
      <c r="XZ251" s="58"/>
      <c r="YA251" s="58"/>
      <c r="YB251" s="58"/>
      <c r="YC251" s="58"/>
      <c r="YD251" s="58"/>
      <c r="YE251" s="58"/>
      <c r="YF251" s="58"/>
      <c r="YG251" s="58"/>
      <c r="YH251" s="58"/>
      <c r="YI251" s="58"/>
      <c r="YJ251" s="58"/>
      <c r="YK251" s="58"/>
      <c r="YL251" s="58"/>
      <c r="YM251" s="58"/>
      <c r="YN251" s="58"/>
      <c r="YO251" s="58"/>
      <c r="YP251" s="58"/>
      <c r="YQ251" s="58"/>
      <c r="YR251" s="58"/>
      <c r="YS251" s="58"/>
      <c r="YT251" s="58"/>
      <c r="YU251" s="58"/>
      <c r="YV251" s="58"/>
      <c r="YW251" s="58"/>
      <c r="YX251" s="58"/>
      <c r="YY251" s="58"/>
      <c r="YZ251" s="58"/>
      <c r="ZA251" s="58"/>
      <c r="ZB251" s="58"/>
      <c r="ZC251" s="58"/>
      <c r="ZD251" s="58"/>
      <c r="ZE251" s="58"/>
      <c r="ZF251" s="58"/>
      <c r="ZG251" s="58"/>
      <c r="ZH251" s="58"/>
      <c r="ZI251" s="58"/>
      <c r="ZJ251" s="58"/>
      <c r="ZK251" s="58"/>
      <c r="ZL251" s="58"/>
      <c r="ZM251" s="58"/>
      <c r="ZN251" s="58"/>
      <c r="ZO251" s="58"/>
      <c r="ZP251" s="58"/>
      <c r="ZQ251" s="58"/>
      <c r="ZR251" s="58"/>
      <c r="ZS251" s="58"/>
      <c r="ZT251" s="58"/>
      <c r="ZU251" s="58"/>
      <c r="ZV251" s="58"/>
      <c r="ZW251" s="58"/>
      <c r="ZX251" s="58"/>
      <c r="ZY251" s="58"/>
      <c r="ZZ251" s="58"/>
      <c r="AAA251" s="58"/>
      <c r="AAB251" s="58"/>
      <c r="AAC251" s="58"/>
      <c r="AAD251" s="58"/>
      <c r="AAE251" s="58"/>
      <c r="AAF251" s="58"/>
      <c r="AAG251" s="58"/>
      <c r="AAH251" s="58"/>
      <c r="AAI251" s="58"/>
      <c r="AAJ251" s="58"/>
      <c r="AAK251" s="58"/>
      <c r="AAL251" s="58"/>
      <c r="AAM251" s="58"/>
      <c r="AAN251" s="58"/>
      <c r="AAO251" s="58"/>
      <c r="AAP251" s="58"/>
      <c r="AAQ251" s="58"/>
      <c r="AAR251" s="58"/>
      <c r="AAS251" s="58"/>
      <c r="AAT251" s="58"/>
      <c r="AAU251" s="58"/>
      <c r="AAV251" s="58"/>
      <c r="AAW251" s="58"/>
      <c r="AAX251" s="58"/>
      <c r="AAY251" s="58"/>
      <c r="AAZ251" s="58"/>
      <c r="ABA251" s="58"/>
      <c r="ABB251" s="58"/>
      <c r="ABC251" s="58"/>
      <c r="ABD251" s="58"/>
      <c r="ABE251" s="58"/>
      <c r="ABF251" s="58"/>
      <c r="ABG251" s="58"/>
      <c r="ABH251" s="58"/>
      <c r="ABI251" s="58"/>
      <c r="ABJ251" s="58"/>
      <c r="ABK251" s="58"/>
      <c r="ABL251" s="58"/>
      <c r="ABM251" s="58"/>
      <c r="ABN251" s="58"/>
      <c r="ABO251" s="58"/>
      <c r="ABP251" s="58"/>
      <c r="ABQ251" s="58"/>
      <c r="ABR251" s="58"/>
      <c r="ABS251" s="58"/>
      <c r="ABT251" s="58"/>
      <c r="ABU251" s="58"/>
      <c r="ABV251" s="58"/>
      <c r="ABW251" s="58"/>
      <c r="ABX251" s="58"/>
      <c r="ABY251" s="58"/>
      <c r="ABZ251" s="58"/>
      <c r="ACA251" s="58"/>
      <c r="ACB251" s="58"/>
      <c r="ACC251" s="58"/>
      <c r="ACD251" s="58"/>
      <c r="ACE251" s="58"/>
      <c r="ACF251" s="58"/>
      <c r="ACG251" s="58"/>
      <c r="ACH251" s="58"/>
      <c r="ACI251" s="58"/>
      <c r="ACJ251" s="58"/>
      <c r="ACK251" s="58"/>
      <c r="ACL251" s="58"/>
      <c r="ACM251" s="58"/>
      <c r="ACN251" s="58"/>
      <c r="ACO251" s="58"/>
      <c r="ACP251" s="58"/>
      <c r="ACQ251" s="58"/>
      <c r="ACR251" s="58"/>
      <c r="ACS251" s="58"/>
      <c r="ACT251" s="58"/>
      <c r="ACU251" s="58"/>
      <c r="ACV251" s="58"/>
      <c r="ACW251" s="58"/>
      <c r="ACX251" s="58"/>
      <c r="ACY251" s="58"/>
      <c r="ACZ251" s="58"/>
      <c r="ADA251" s="58"/>
      <c r="ADB251" s="58"/>
      <c r="ADC251" s="58"/>
      <c r="ADD251" s="58"/>
      <c r="ADE251" s="58"/>
      <c r="ADF251" s="58"/>
      <c r="ADG251" s="58"/>
      <c r="ADH251" s="58"/>
      <c r="ADI251" s="58"/>
      <c r="ADJ251" s="58"/>
      <c r="ADK251" s="58"/>
      <c r="ADL251" s="58"/>
      <c r="ADM251" s="58"/>
      <c r="ADN251" s="58"/>
      <c r="ADO251" s="58"/>
      <c r="ADP251" s="58"/>
      <c r="ADQ251" s="58"/>
      <c r="ADR251" s="58"/>
      <c r="ADS251" s="58"/>
      <c r="ADT251" s="58"/>
      <c r="ADU251" s="58"/>
      <c r="ADV251" s="58"/>
      <c r="ADW251" s="58"/>
      <c r="ADX251" s="58"/>
      <c r="ADY251" s="58"/>
      <c r="ADZ251" s="58"/>
      <c r="AEA251" s="58"/>
      <c r="AEB251" s="58"/>
      <c r="AEC251" s="58"/>
      <c r="AED251" s="58"/>
      <c r="AEE251" s="58"/>
      <c r="AEF251" s="58"/>
      <c r="AEG251" s="58"/>
      <c r="AEH251" s="58"/>
      <c r="AEI251" s="58"/>
      <c r="AEJ251" s="58"/>
      <c r="AEK251" s="58"/>
      <c r="AEL251" s="58"/>
      <c r="AEM251" s="58"/>
      <c r="AEN251" s="58"/>
      <c r="AEO251" s="58"/>
      <c r="AEP251" s="58"/>
      <c r="AEQ251" s="58"/>
      <c r="AER251" s="58"/>
      <c r="AES251" s="58"/>
      <c r="AET251" s="58"/>
      <c r="AEU251" s="58"/>
      <c r="AEV251" s="58"/>
      <c r="AEW251" s="58"/>
      <c r="AEX251" s="58"/>
      <c r="AEY251" s="58"/>
      <c r="AEZ251" s="58"/>
      <c r="AFA251" s="58"/>
      <c r="AFB251" s="58"/>
      <c r="AFC251" s="58"/>
      <c r="AFD251" s="58"/>
      <c r="AFE251" s="58"/>
      <c r="AFF251" s="58"/>
      <c r="AFG251" s="58"/>
      <c r="AFH251" s="58"/>
      <c r="AFI251" s="58"/>
      <c r="AFJ251" s="58"/>
      <c r="AFK251" s="58"/>
      <c r="AFL251" s="58"/>
      <c r="AFM251" s="58"/>
      <c r="AFN251" s="58"/>
      <c r="AFO251" s="58"/>
      <c r="AFP251" s="58"/>
      <c r="AFQ251" s="58"/>
      <c r="AFR251" s="58"/>
      <c r="AFS251" s="58"/>
      <c r="AFT251" s="58"/>
      <c r="AFU251" s="58"/>
      <c r="AFV251" s="58"/>
      <c r="AFW251" s="58"/>
      <c r="AFX251" s="58"/>
      <c r="AFY251" s="58"/>
      <c r="AFZ251" s="58"/>
      <c r="AGA251" s="58"/>
      <c r="AGB251" s="58"/>
      <c r="AGC251" s="58"/>
      <c r="AGD251" s="58"/>
      <c r="AGE251" s="58"/>
      <c r="AGF251" s="58"/>
      <c r="AGG251" s="58"/>
      <c r="AGH251" s="58"/>
      <c r="AGI251" s="58"/>
      <c r="AGJ251" s="58"/>
      <c r="AGK251" s="58"/>
      <c r="AGL251" s="58"/>
      <c r="AGM251" s="58"/>
      <c r="AGN251" s="58"/>
      <c r="AGO251" s="58"/>
      <c r="AGP251" s="58"/>
      <c r="AGQ251" s="58"/>
      <c r="AGR251" s="58"/>
      <c r="AGS251" s="58"/>
      <c r="AGT251" s="58"/>
      <c r="AGU251" s="58"/>
      <c r="AGV251" s="58"/>
      <c r="AGW251" s="58"/>
      <c r="AGX251" s="58"/>
      <c r="AGY251" s="58"/>
      <c r="AGZ251" s="58"/>
      <c r="AHA251" s="58"/>
      <c r="AHB251" s="58"/>
      <c r="AHC251" s="58"/>
      <c r="AHD251" s="58"/>
      <c r="AHE251" s="58"/>
      <c r="AHF251" s="58"/>
      <c r="AHG251" s="58"/>
      <c r="AHH251" s="58"/>
      <c r="AHI251" s="58"/>
      <c r="AHJ251" s="58"/>
      <c r="AHK251" s="58"/>
      <c r="AHL251" s="58"/>
      <c r="AHM251" s="58"/>
      <c r="AHN251" s="58"/>
      <c r="AHO251" s="58"/>
      <c r="AHP251" s="58"/>
      <c r="AHQ251" s="58"/>
      <c r="AHR251" s="58"/>
      <c r="AHS251" s="58"/>
      <c r="AHT251" s="58"/>
      <c r="AHU251" s="58"/>
      <c r="AHV251" s="58"/>
      <c r="AHW251" s="58"/>
      <c r="AHX251" s="58"/>
      <c r="AHY251" s="58"/>
      <c r="AHZ251" s="58"/>
      <c r="AIA251" s="58"/>
      <c r="AIB251" s="58"/>
      <c r="AIC251" s="58"/>
      <c r="AID251" s="58"/>
      <c r="AIE251" s="58"/>
      <c r="AIF251" s="58"/>
      <c r="AIG251" s="58"/>
      <c r="AIH251" s="58"/>
      <c r="AII251" s="58"/>
      <c r="AIJ251" s="58"/>
      <c r="AIK251" s="58"/>
      <c r="AIL251" s="58"/>
      <c r="AIM251" s="58"/>
      <c r="AIN251" s="58"/>
      <c r="AIO251" s="58"/>
      <c r="AIP251" s="58"/>
      <c r="AIQ251" s="58"/>
      <c r="AIR251" s="58"/>
      <c r="AIS251" s="58"/>
      <c r="AIT251" s="58"/>
      <c r="AIU251" s="58"/>
      <c r="AIV251" s="58"/>
      <c r="AIW251" s="58"/>
      <c r="AIX251" s="58"/>
      <c r="AIY251" s="58"/>
      <c r="AIZ251" s="58"/>
      <c r="AJA251" s="58"/>
      <c r="AJB251" s="58"/>
      <c r="AJC251" s="58"/>
      <c r="AJD251" s="58"/>
      <c r="AJE251" s="58"/>
      <c r="AJF251" s="58"/>
      <c r="AJG251" s="58"/>
      <c r="AJH251" s="58"/>
      <c r="AJI251" s="58"/>
      <c r="AJJ251" s="58"/>
      <c r="AJK251" s="58"/>
      <c r="AJL251" s="58"/>
      <c r="AJM251" s="58"/>
      <c r="AJN251" s="58"/>
      <c r="AJO251" s="58"/>
      <c r="AJP251" s="58"/>
      <c r="AJQ251" s="58"/>
      <c r="AJR251" s="58"/>
      <c r="AJS251" s="58"/>
      <c r="AJT251" s="58"/>
      <c r="AJU251" s="58"/>
      <c r="AJV251" s="58"/>
      <c r="AJW251" s="58"/>
      <c r="AJX251" s="58"/>
      <c r="AJY251" s="58"/>
      <c r="AJZ251" s="58"/>
      <c r="AKA251" s="58"/>
      <c r="AKB251" s="58"/>
      <c r="AKC251" s="58"/>
      <c r="AKD251" s="58"/>
      <c r="AKE251" s="58"/>
      <c r="AKF251" s="58"/>
      <c r="AKG251" s="58"/>
      <c r="AKH251" s="58"/>
      <c r="AKI251" s="58"/>
      <c r="AKJ251" s="58"/>
      <c r="AKK251" s="58"/>
      <c r="AKL251" s="58"/>
      <c r="AKM251" s="58"/>
      <c r="AKN251" s="58"/>
      <c r="AKO251" s="58"/>
      <c r="AKP251" s="58"/>
      <c r="AKQ251" s="58"/>
      <c r="AKR251" s="58"/>
      <c r="AKS251" s="58"/>
      <c r="AKT251" s="58"/>
      <c r="AKU251" s="58"/>
      <c r="AKV251" s="58"/>
      <c r="AKW251" s="58"/>
      <c r="AKX251" s="58"/>
      <c r="AKY251" s="58"/>
      <c r="AKZ251" s="58"/>
      <c r="ALA251" s="58"/>
      <c r="ALB251" s="58"/>
      <c r="ALC251" s="58"/>
      <c r="ALD251" s="58"/>
      <c r="ALE251" s="58"/>
      <c r="ALF251" s="58"/>
      <c r="ALG251" s="58"/>
      <c r="ALH251" s="58"/>
      <c r="ALI251" s="58"/>
      <c r="ALJ251" s="58"/>
      <c r="ALK251" s="58"/>
      <c r="ALL251" s="58"/>
      <c r="ALM251" s="58"/>
      <c r="ALN251" s="58"/>
      <c r="ALO251" s="58"/>
      <c r="ALP251" s="58"/>
      <c r="ALQ251" s="58"/>
      <c r="ALR251" s="58"/>
      <c r="ALS251" s="58"/>
      <c r="ALT251" s="58"/>
      <c r="ALU251" s="58"/>
      <c r="ALV251" s="58"/>
      <c r="ALW251" s="58"/>
      <c r="ALX251" s="58"/>
      <c r="ALY251" s="58"/>
      <c r="ALZ251" s="58"/>
      <c r="AMA251" s="58"/>
      <c r="AMB251" s="58"/>
      <c r="AMC251" s="58"/>
      <c r="AMD251" s="58"/>
      <c r="AME251" s="58"/>
      <c r="AMF251" s="58"/>
      <c r="AMG251" s="58"/>
      <c r="AMH251" s="58"/>
      <c r="AMI251" s="58"/>
      <c r="AMJ251" s="58"/>
      <c r="AMK251" s="58"/>
      <c r="AML251" s="58"/>
      <c r="AMM251" s="58"/>
      <c r="AMN251" s="58"/>
      <c r="AMO251" s="58"/>
      <c r="AMP251" s="58"/>
      <c r="AMQ251" s="58"/>
      <c r="AMR251" s="58"/>
      <c r="AMS251" s="58"/>
      <c r="AMT251" s="58"/>
      <c r="AMU251" s="58"/>
      <c r="AMV251" s="58"/>
      <c r="AMW251" s="58"/>
      <c r="AMX251" s="58"/>
      <c r="AMY251" s="58"/>
      <c r="AMZ251" s="58"/>
      <c r="ANA251" s="58"/>
      <c r="ANB251" s="58"/>
      <c r="ANC251" s="58"/>
      <c r="AND251" s="58"/>
      <c r="ANE251" s="58"/>
      <c r="ANF251" s="58"/>
      <c r="ANG251" s="58"/>
      <c r="ANH251" s="58"/>
      <c r="ANI251" s="58"/>
      <c r="ANJ251" s="58"/>
      <c r="ANK251" s="58"/>
      <c r="ANL251" s="58"/>
      <c r="ANM251" s="58"/>
      <c r="ANN251" s="58"/>
      <c r="ANO251" s="58"/>
      <c r="ANP251" s="58"/>
      <c r="ANQ251" s="58"/>
      <c r="ANR251" s="58"/>
      <c r="ANS251" s="58"/>
      <c r="ANT251" s="58"/>
      <c r="ANU251" s="58"/>
      <c r="ANV251" s="58"/>
      <c r="ANW251" s="58"/>
      <c r="ANX251" s="58"/>
      <c r="ANY251" s="58"/>
      <c r="ANZ251" s="58"/>
      <c r="AOA251" s="58"/>
      <c r="AOB251" s="58"/>
      <c r="AOC251" s="58"/>
      <c r="AOD251" s="58"/>
      <c r="AOE251" s="58"/>
      <c r="AOF251" s="58"/>
      <c r="AOG251" s="58"/>
      <c r="AOH251" s="58"/>
      <c r="AOI251" s="58"/>
      <c r="AOJ251" s="58"/>
      <c r="AOK251" s="58"/>
      <c r="AOL251" s="58"/>
      <c r="AOM251" s="58"/>
      <c r="AON251" s="58"/>
      <c r="AOO251" s="58"/>
      <c r="AOP251" s="58"/>
      <c r="AOQ251" s="58"/>
      <c r="AOR251" s="58"/>
      <c r="AOS251" s="58"/>
      <c r="AOT251" s="58"/>
      <c r="AOU251" s="58"/>
      <c r="AOV251" s="58"/>
      <c r="AOW251" s="58"/>
      <c r="AOX251" s="58"/>
      <c r="AOY251" s="58"/>
      <c r="AOZ251" s="58"/>
      <c r="APA251" s="58"/>
      <c r="APB251" s="58"/>
      <c r="APC251" s="58"/>
      <c r="APD251" s="58"/>
      <c r="APE251" s="58"/>
      <c r="APF251" s="58"/>
      <c r="APG251" s="58"/>
      <c r="APH251" s="58"/>
      <c r="API251" s="58"/>
      <c r="APJ251" s="58"/>
      <c r="APK251" s="58"/>
      <c r="APL251" s="58"/>
      <c r="APM251" s="58"/>
      <c r="APN251" s="58"/>
      <c r="APO251" s="58"/>
      <c r="APP251" s="58"/>
      <c r="APQ251" s="58"/>
      <c r="APR251" s="58"/>
      <c r="APS251" s="58"/>
      <c r="APT251" s="58"/>
      <c r="APU251" s="58"/>
      <c r="APV251" s="58"/>
      <c r="APW251" s="58"/>
      <c r="APX251" s="58"/>
      <c r="APY251" s="58"/>
      <c r="APZ251" s="58"/>
      <c r="AQA251" s="58"/>
      <c r="AQB251" s="58"/>
      <c r="AQC251" s="58"/>
      <c r="AQD251" s="58"/>
      <c r="AQE251" s="58"/>
      <c r="AQF251" s="58"/>
      <c r="AQG251" s="58"/>
      <c r="AQH251" s="58"/>
      <c r="AQI251" s="58"/>
      <c r="AQJ251" s="58"/>
      <c r="AQK251" s="58"/>
      <c r="AQL251" s="58"/>
      <c r="AQM251" s="58"/>
      <c r="AQN251" s="58"/>
      <c r="AQO251" s="58"/>
      <c r="AQP251" s="58"/>
      <c r="AQQ251" s="58"/>
      <c r="AQR251" s="58"/>
      <c r="AQS251" s="58"/>
      <c r="AQT251" s="58"/>
      <c r="AQU251" s="58"/>
      <c r="AQV251" s="58"/>
      <c r="AQW251" s="58"/>
      <c r="AQX251" s="58"/>
      <c r="AQY251" s="58"/>
      <c r="AQZ251" s="58"/>
      <c r="ARA251" s="58"/>
      <c r="ARB251" s="58"/>
      <c r="ARC251" s="58"/>
      <c r="ARD251" s="58"/>
      <c r="ARE251" s="58"/>
      <c r="ARF251" s="58"/>
      <c r="ARG251" s="58"/>
      <c r="ARH251" s="58"/>
      <c r="ARI251" s="58"/>
      <c r="ARJ251" s="58"/>
      <c r="ARK251" s="58"/>
      <c r="ARL251" s="58"/>
      <c r="ARM251" s="58"/>
      <c r="ARN251" s="58"/>
      <c r="ARO251" s="58"/>
      <c r="ARP251" s="58"/>
      <c r="ARQ251" s="58"/>
      <c r="ARR251" s="58"/>
      <c r="ARS251" s="58"/>
      <c r="ART251" s="58"/>
      <c r="ARU251" s="58"/>
      <c r="ARV251" s="58"/>
      <c r="ARW251" s="58"/>
      <c r="ARX251" s="58"/>
      <c r="ARY251" s="58"/>
      <c r="ARZ251" s="58"/>
      <c r="ASA251" s="58"/>
      <c r="ASB251" s="58"/>
      <c r="ASC251" s="58"/>
      <c r="ASD251" s="58"/>
      <c r="ASE251" s="58"/>
      <c r="ASF251" s="58"/>
      <c r="ASG251" s="58"/>
      <c r="ASH251" s="58"/>
      <c r="ASI251" s="58"/>
      <c r="ASJ251" s="58"/>
      <c r="ASK251" s="58"/>
      <c r="ASL251" s="58"/>
      <c r="ASM251" s="58"/>
      <c r="ASN251" s="58"/>
      <c r="ASO251" s="58"/>
      <c r="ASP251" s="58"/>
      <c r="ASQ251" s="58"/>
      <c r="ASR251" s="58"/>
      <c r="ASS251" s="58"/>
      <c r="AST251" s="58"/>
      <c r="ASU251" s="58"/>
      <c r="ASV251" s="58"/>
      <c r="ASW251" s="58"/>
      <c r="ASX251" s="58"/>
      <c r="ASY251" s="58"/>
      <c r="ASZ251" s="58"/>
      <c r="ATA251" s="58"/>
      <c r="ATB251" s="58"/>
      <c r="ATC251" s="58"/>
      <c r="ATD251" s="58"/>
      <c r="ATE251" s="58"/>
      <c r="ATF251" s="58"/>
      <c r="ATG251" s="58"/>
      <c r="ATH251" s="58"/>
      <c r="ATI251" s="58"/>
      <c r="ATJ251" s="58"/>
      <c r="ATK251" s="58"/>
      <c r="ATL251" s="58"/>
      <c r="ATM251" s="58"/>
      <c r="ATN251" s="58"/>
      <c r="ATO251" s="58"/>
      <c r="ATP251" s="58"/>
      <c r="ATQ251" s="58"/>
      <c r="ATR251" s="58"/>
      <c r="ATS251" s="58"/>
      <c r="ATT251" s="58"/>
      <c r="ATU251" s="58"/>
      <c r="ATV251" s="58"/>
      <c r="ATW251" s="58"/>
      <c r="ATX251" s="58"/>
      <c r="ATY251" s="58"/>
      <c r="ATZ251" s="58"/>
      <c r="AUA251" s="58"/>
      <c r="AUB251" s="58"/>
      <c r="AUC251" s="58"/>
      <c r="AUD251" s="58"/>
      <c r="AUE251" s="58"/>
      <c r="AUF251" s="58"/>
      <c r="AUG251" s="58"/>
      <c r="AUH251" s="58"/>
      <c r="AUI251" s="58"/>
      <c r="AUJ251" s="58"/>
      <c r="AUK251" s="58"/>
      <c r="AUL251" s="58"/>
      <c r="AUM251" s="58"/>
      <c r="AUN251" s="58"/>
      <c r="AUO251" s="58"/>
      <c r="AUP251" s="58"/>
      <c r="AUQ251" s="58"/>
      <c r="AUR251" s="58"/>
      <c r="AUS251" s="58"/>
      <c r="AUT251" s="58"/>
      <c r="AUU251" s="58"/>
      <c r="AUV251" s="58"/>
      <c r="AUW251" s="58"/>
      <c r="AUX251" s="58"/>
      <c r="AUY251" s="58"/>
      <c r="AUZ251" s="58"/>
      <c r="AVA251" s="58"/>
      <c r="AVB251" s="58"/>
      <c r="AVC251" s="58"/>
      <c r="AVD251" s="58"/>
      <c r="AVE251" s="58"/>
      <c r="AVF251" s="58"/>
      <c r="AVG251" s="58"/>
      <c r="AVH251" s="58"/>
      <c r="AVI251" s="58"/>
      <c r="AVJ251" s="58"/>
      <c r="AVK251" s="58"/>
      <c r="AVL251" s="58"/>
      <c r="AVM251" s="58"/>
      <c r="AVN251" s="58"/>
      <c r="AVO251" s="58"/>
      <c r="AVP251" s="58"/>
      <c r="AVQ251" s="58"/>
      <c r="AVR251" s="58"/>
      <c r="AVS251" s="58"/>
      <c r="AVT251" s="58"/>
      <c r="AVU251" s="58"/>
      <c r="AVV251" s="58"/>
      <c r="AVW251" s="58"/>
      <c r="AVX251" s="58"/>
      <c r="AVY251" s="58"/>
      <c r="AVZ251" s="58"/>
      <c r="AWA251" s="58"/>
      <c r="AWB251" s="58"/>
      <c r="AWC251" s="58"/>
      <c r="AWD251" s="58"/>
      <c r="AWE251" s="58"/>
      <c r="AWF251" s="58"/>
      <c r="AWG251" s="58"/>
      <c r="AWH251" s="58"/>
      <c r="AWI251" s="58"/>
      <c r="AWJ251" s="58"/>
      <c r="AWK251" s="58"/>
      <c r="AWL251" s="58"/>
      <c r="AWM251" s="58"/>
      <c r="AWN251" s="58"/>
      <c r="AWO251" s="58"/>
      <c r="AWP251" s="58"/>
      <c r="AWQ251" s="58"/>
      <c r="AWR251" s="58"/>
      <c r="AWS251" s="58"/>
      <c r="AWT251" s="58"/>
      <c r="AWU251" s="58"/>
      <c r="AWV251" s="58"/>
      <c r="AWW251" s="58"/>
      <c r="AWX251" s="58"/>
      <c r="AWY251" s="58"/>
      <c r="AWZ251" s="58"/>
      <c r="AXA251" s="58"/>
      <c r="AXB251" s="58"/>
      <c r="AXC251" s="58"/>
      <c r="AXD251" s="58"/>
      <c r="AXE251" s="58"/>
      <c r="AXF251" s="58"/>
      <c r="AXG251" s="58"/>
      <c r="AXH251" s="58"/>
      <c r="AXI251" s="58"/>
      <c r="AXJ251" s="58"/>
      <c r="AXK251" s="58"/>
      <c r="AXL251" s="58"/>
      <c r="AXM251" s="58"/>
      <c r="AXN251" s="58"/>
      <c r="AXO251" s="58"/>
      <c r="AXP251" s="58"/>
      <c r="AXQ251" s="58"/>
      <c r="AXR251" s="58"/>
      <c r="AXS251" s="58"/>
      <c r="AXT251" s="58"/>
      <c r="AXU251" s="58"/>
      <c r="AXV251" s="58"/>
      <c r="AXW251" s="58"/>
      <c r="AXX251" s="58"/>
      <c r="AXY251" s="58"/>
      <c r="AXZ251" s="58"/>
      <c r="AYA251" s="58"/>
      <c r="AYB251" s="58"/>
      <c r="AYC251" s="58"/>
      <c r="AYD251" s="58"/>
      <c r="AYE251" s="58"/>
      <c r="AYF251" s="58"/>
      <c r="AYG251" s="58"/>
      <c r="AYH251" s="58"/>
      <c r="AYI251" s="58"/>
      <c r="AYJ251" s="58"/>
      <c r="AYK251" s="58"/>
      <c r="AYL251" s="58"/>
      <c r="AYM251" s="58"/>
      <c r="AYN251" s="58"/>
      <c r="AYO251" s="58"/>
      <c r="AYP251" s="58"/>
      <c r="AYQ251" s="58"/>
      <c r="AYR251" s="58"/>
      <c r="AYS251" s="58"/>
      <c r="AYT251" s="58"/>
      <c r="AYU251" s="58"/>
      <c r="AYV251" s="58"/>
      <c r="AYW251" s="58"/>
      <c r="AYX251" s="58"/>
      <c r="AYY251" s="58"/>
      <c r="AYZ251" s="58"/>
      <c r="AZA251" s="58"/>
      <c r="AZB251" s="58"/>
      <c r="AZC251" s="58"/>
      <c r="AZD251" s="58"/>
      <c r="AZE251" s="58"/>
      <c r="AZF251" s="58"/>
      <c r="AZG251" s="58"/>
      <c r="AZH251" s="58"/>
      <c r="AZI251" s="58"/>
      <c r="AZJ251" s="58"/>
      <c r="AZK251" s="58"/>
      <c r="AZL251" s="58"/>
      <c r="AZM251" s="58"/>
      <c r="AZN251" s="58"/>
      <c r="AZO251" s="58"/>
      <c r="AZP251" s="58"/>
      <c r="AZQ251" s="58"/>
      <c r="AZR251" s="58"/>
      <c r="AZS251" s="58"/>
      <c r="AZT251" s="58"/>
      <c r="AZU251" s="58"/>
      <c r="AZV251" s="58"/>
      <c r="AZW251" s="58"/>
      <c r="AZX251" s="58"/>
      <c r="AZY251" s="58"/>
      <c r="AZZ251" s="58"/>
      <c r="BAA251" s="58"/>
      <c r="BAB251" s="58"/>
      <c r="BAC251" s="58"/>
      <c r="BAD251" s="58"/>
      <c r="BAE251" s="58"/>
      <c r="BAF251" s="58"/>
      <c r="BAG251" s="58"/>
      <c r="BAH251" s="58"/>
      <c r="BAI251" s="58"/>
      <c r="BAJ251" s="58"/>
      <c r="BAK251" s="58"/>
      <c r="BAL251" s="58"/>
      <c r="BAM251" s="58"/>
      <c r="BAN251" s="58"/>
      <c r="BAO251" s="58"/>
      <c r="BAP251" s="58"/>
      <c r="BAQ251" s="58"/>
      <c r="BAR251" s="58"/>
      <c r="BAS251" s="58"/>
      <c r="BAT251" s="58"/>
      <c r="BAU251" s="58"/>
      <c r="BAV251" s="58"/>
      <c r="BAW251" s="58"/>
      <c r="BAX251" s="58"/>
      <c r="BAY251" s="58"/>
      <c r="BAZ251" s="58"/>
      <c r="BBA251" s="58"/>
      <c r="BBB251" s="58"/>
      <c r="BBC251" s="58"/>
      <c r="BBD251" s="58"/>
      <c r="BBE251" s="58"/>
      <c r="BBF251" s="58"/>
      <c r="BBG251" s="58"/>
      <c r="BBH251" s="58"/>
      <c r="BBI251" s="58"/>
      <c r="BBJ251" s="58"/>
      <c r="BBK251" s="58"/>
      <c r="BBL251" s="58"/>
      <c r="BBM251" s="58"/>
      <c r="BBN251" s="58"/>
      <c r="BBO251" s="58"/>
      <c r="BBP251" s="58"/>
      <c r="BBQ251" s="58"/>
      <c r="BBR251" s="58"/>
      <c r="BBS251" s="58"/>
      <c r="BBT251" s="58"/>
      <c r="BBU251" s="58"/>
      <c r="BBV251" s="58"/>
      <c r="BBW251" s="58"/>
      <c r="BBX251" s="58"/>
      <c r="BBY251" s="58"/>
      <c r="BBZ251" s="58"/>
      <c r="BCA251" s="58"/>
      <c r="BCB251" s="58"/>
      <c r="BCC251" s="58"/>
      <c r="BCD251" s="58"/>
      <c r="BCE251" s="58"/>
      <c r="BCF251" s="58"/>
      <c r="BCG251" s="58"/>
      <c r="BCH251" s="58"/>
      <c r="BCI251" s="58"/>
      <c r="BCJ251" s="58"/>
      <c r="BCK251" s="58"/>
      <c r="BCL251" s="58"/>
      <c r="BCM251" s="58"/>
      <c r="BCN251" s="58"/>
      <c r="BCO251" s="58"/>
      <c r="BCP251" s="58"/>
      <c r="BCQ251" s="58"/>
      <c r="BCR251" s="58"/>
      <c r="BCS251" s="58"/>
      <c r="BCT251" s="58"/>
      <c r="BCU251" s="58"/>
      <c r="BCV251" s="58"/>
      <c r="BCW251" s="58"/>
      <c r="BCX251" s="58"/>
      <c r="BCY251" s="58"/>
      <c r="BCZ251" s="58"/>
      <c r="BDA251" s="58"/>
      <c r="BDB251" s="58"/>
      <c r="BDC251" s="58"/>
      <c r="BDD251" s="58"/>
      <c r="BDE251" s="58"/>
      <c r="BDF251" s="58"/>
      <c r="BDG251" s="58"/>
      <c r="BDH251" s="58"/>
      <c r="BDI251" s="58"/>
      <c r="BDJ251" s="58"/>
      <c r="BDK251" s="58"/>
      <c r="BDL251" s="58"/>
      <c r="BDM251" s="58"/>
      <c r="BDN251" s="58"/>
      <c r="BDO251" s="58"/>
      <c r="BDP251" s="58"/>
      <c r="BDQ251" s="58"/>
      <c r="BDR251" s="58"/>
      <c r="BDS251" s="58"/>
      <c r="BDT251" s="58"/>
      <c r="BDU251" s="58"/>
      <c r="BDV251" s="58"/>
      <c r="BDW251" s="58"/>
      <c r="BDX251" s="58"/>
      <c r="BDY251" s="58"/>
      <c r="BDZ251" s="58"/>
      <c r="BEA251" s="58"/>
      <c r="BEB251" s="58"/>
      <c r="BEC251" s="58"/>
      <c r="BED251" s="58"/>
      <c r="BEE251" s="58"/>
      <c r="BEF251" s="58"/>
      <c r="BEG251" s="58"/>
      <c r="BEH251" s="58"/>
      <c r="BEI251" s="58"/>
      <c r="BEJ251" s="58"/>
      <c r="BEK251" s="58"/>
      <c r="BEL251" s="58"/>
      <c r="BEM251" s="58"/>
      <c r="BEN251" s="58"/>
      <c r="BEO251" s="58"/>
      <c r="BEP251" s="58"/>
      <c r="BEQ251" s="58"/>
      <c r="BER251" s="58"/>
      <c r="BES251" s="58"/>
      <c r="BET251" s="58"/>
      <c r="BEU251" s="58"/>
      <c r="BEV251" s="58"/>
      <c r="BEW251" s="58"/>
      <c r="BEX251" s="58"/>
      <c r="BEY251" s="58"/>
      <c r="BEZ251" s="58"/>
      <c r="BFA251" s="58"/>
      <c r="BFB251" s="58"/>
      <c r="BFC251" s="58"/>
      <c r="BFD251" s="58"/>
      <c r="BFE251" s="58"/>
      <c r="BFF251" s="58"/>
      <c r="BFG251" s="58"/>
      <c r="BFH251" s="58"/>
    </row>
    <row r="252" spans="1:1516" s="54" customFormat="1" ht="13.5">
      <c r="A252" s="109"/>
      <c r="B252" s="325" t="s">
        <v>76</v>
      </c>
      <c r="C252" s="324"/>
      <c r="D252" s="324"/>
      <c r="E252" s="303">
        <f>E236</f>
        <v>-0.25</v>
      </c>
      <c r="F252" s="304"/>
      <c r="G252" s="115"/>
      <c r="H252" s="303">
        <f>H236</f>
        <v>-0.25</v>
      </c>
      <c r="I252" s="304"/>
      <c r="J252" s="115"/>
      <c r="K252" s="303">
        <f>K236</f>
        <v>-0.25000000000000011</v>
      </c>
      <c r="L252" s="304"/>
      <c r="M252" s="115"/>
      <c r="N252" s="303">
        <f>N236</f>
        <v>-0.25</v>
      </c>
      <c r="O252" s="304"/>
      <c r="P252" s="110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  <c r="GL252" s="58"/>
      <c r="GM252" s="58"/>
      <c r="GN252" s="58"/>
      <c r="GO252" s="58"/>
      <c r="GP252" s="58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8"/>
      <c r="HM252" s="58"/>
      <c r="HN252" s="58"/>
      <c r="HO252" s="58"/>
      <c r="HP252" s="58"/>
      <c r="HQ252" s="58"/>
      <c r="HR252" s="58"/>
      <c r="HS252" s="58"/>
      <c r="HT252" s="58"/>
      <c r="HU252" s="58"/>
      <c r="HV252" s="58"/>
      <c r="HW252" s="58"/>
      <c r="HX252" s="58"/>
      <c r="HY252" s="58"/>
      <c r="HZ252" s="58"/>
      <c r="IA252" s="58"/>
      <c r="IB252" s="58"/>
      <c r="IC252" s="58"/>
      <c r="ID252" s="58"/>
      <c r="IE252" s="58"/>
      <c r="IF252" s="58"/>
      <c r="IG252" s="58"/>
      <c r="IH252" s="58"/>
      <c r="II252" s="58"/>
      <c r="IJ252" s="58"/>
      <c r="IK252" s="58"/>
      <c r="IL252" s="58"/>
      <c r="IM252" s="58"/>
      <c r="IN252" s="58"/>
      <c r="IO252" s="58"/>
      <c r="IP252" s="58"/>
      <c r="IQ252" s="58"/>
      <c r="IR252" s="58"/>
      <c r="IS252" s="58"/>
      <c r="IT252" s="58"/>
      <c r="IU252" s="58"/>
      <c r="IV252" s="58"/>
      <c r="IW252" s="58"/>
      <c r="IX252" s="58"/>
      <c r="IY252" s="58"/>
      <c r="IZ252" s="58"/>
      <c r="JA252" s="58"/>
      <c r="JB252" s="58"/>
      <c r="JC252" s="58"/>
      <c r="JD252" s="58"/>
      <c r="JE252" s="58"/>
      <c r="JF252" s="58"/>
      <c r="JG252" s="58"/>
      <c r="JH252" s="58"/>
      <c r="JI252" s="58"/>
      <c r="JJ252" s="58"/>
      <c r="JK252" s="58"/>
      <c r="JL252" s="58"/>
      <c r="JM252" s="58"/>
      <c r="JN252" s="58"/>
      <c r="JO252" s="58"/>
      <c r="JP252" s="58"/>
      <c r="JQ252" s="58"/>
      <c r="JR252" s="58"/>
      <c r="JS252" s="58"/>
      <c r="JT252" s="58"/>
      <c r="JU252" s="58"/>
      <c r="JV252" s="58"/>
      <c r="JW252" s="58"/>
      <c r="JX252" s="58"/>
      <c r="JY252" s="58"/>
      <c r="JZ252" s="58"/>
      <c r="KA252" s="58"/>
      <c r="KB252" s="58"/>
      <c r="KC252" s="58"/>
      <c r="KD252" s="58"/>
      <c r="KE252" s="58"/>
      <c r="KF252" s="58"/>
      <c r="KG252" s="58"/>
      <c r="KH252" s="58"/>
      <c r="KI252" s="58"/>
      <c r="KJ252" s="58"/>
      <c r="KK252" s="58"/>
      <c r="KL252" s="58"/>
      <c r="KM252" s="58"/>
      <c r="KN252" s="58"/>
      <c r="KO252" s="58"/>
      <c r="KP252" s="58"/>
      <c r="KQ252" s="58"/>
      <c r="KR252" s="58"/>
      <c r="KS252" s="58"/>
      <c r="KT252" s="58"/>
      <c r="KU252" s="58"/>
      <c r="KV252" s="58"/>
      <c r="KW252" s="58"/>
      <c r="KX252" s="58"/>
      <c r="KY252" s="58"/>
      <c r="KZ252" s="58"/>
      <c r="LA252" s="58"/>
      <c r="LB252" s="58"/>
      <c r="LC252" s="58"/>
      <c r="LD252" s="58"/>
      <c r="LE252" s="58"/>
      <c r="LF252" s="58"/>
      <c r="LG252" s="58"/>
      <c r="LH252" s="58"/>
      <c r="LI252" s="58"/>
      <c r="LJ252" s="58"/>
      <c r="LK252" s="58"/>
      <c r="LL252" s="58"/>
      <c r="LM252" s="58"/>
      <c r="LN252" s="58"/>
      <c r="LO252" s="58"/>
      <c r="LP252" s="58"/>
      <c r="LQ252" s="58"/>
      <c r="LR252" s="58"/>
      <c r="LS252" s="58"/>
      <c r="LT252" s="58"/>
      <c r="LU252" s="58"/>
      <c r="LV252" s="58"/>
      <c r="LW252" s="58"/>
      <c r="LX252" s="58"/>
      <c r="LY252" s="58"/>
      <c r="LZ252" s="58"/>
      <c r="MA252" s="58"/>
      <c r="MB252" s="58"/>
      <c r="MC252" s="58"/>
      <c r="MD252" s="58"/>
      <c r="ME252" s="58"/>
      <c r="MF252" s="58"/>
      <c r="MG252" s="58"/>
      <c r="MH252" s="58"/>
      <c r="MI252" s="58"/>
      <c r="MJ252" s="58"/>
      <c r="MK252" s="58"/>
      <c r="ML252" s="58"/>
      <c r="MM252" s="58"/>
      <c r="MN252" s="58"/>
      <c r="MO252" s="58"/>
      <c r="MP252" s="58"/>
      <c r="MQ252" s="58"/>
      <c r="MR252" s="58"/>
      <c r="MS252" s="58"/>
      <c r="MT252" s="58"/>
      <c r="MU252" s="58"/>
      <c r="MV252" s="58"/>
      <c r="MW252" s="58"/>
      <c r="MX252" s="58"/>
      <c r="MY252" s="58"/>
      <c r="MZ252" s="58"/>
      <c r="NA252" s="58"/>
      <c r="NB252" s="58"/>
      <c r="NC252" s="58"/>
      <c r="ND252" s="58"/>
      <c r="NE252" s="58"/>
      <c r="NF252" s="58"/>
      <c r="NG252" s="58"/>
      <c r="NH252" s="58"/>
      <c r="NI252" s="58"/>
      <c r="NJ252" s="58"/>
      <c r="NK252" s="58"/>
      <c r="NL252" s="58"/>
      <c r="NM252" s="58"/>
      <c r="NN252" s="58"/>
      <c r="NO252" s="58"/>
      <c r="NP252" s="58"/>
      <c r="NQ252" s="58"/>
      <c r="NR252" s="58"/>
      <c r="NS252" s="58"/>
      <c r="NT252" s="58"/>
      <c r="NU252" s="58"/>
      <c r="NV252" s="58"/>
      <c r="NW252" s="58"/>
      <c r="NX252" s="58"/>
      <c r="NY252" s="58"/>
      <c r="NZ252" s="58"/>
      <c r="OA252" s="58"/>
      <c r="OB252" s="58"/>
      <c r="OC252" s="58"/>
      <c r="OD252" s="58"/>
      <c r="OE252" s="58"/>
      <c r="OF252" s="58"/>
      <c r="OG252" s="58"/>
      <c r="OH252" s="58"/>
      <c r="OI252" s="58"/>
      <c r="OJ252" s="58"/>
      <c r="OK252" s="58"/>
      <c r="OL252" s="58"/>
      <c r="OM252" s="58"/>
      <c r="ON252" s="58"/>
      <c r="OO252" s="58"/>
      <c r="OP252" s="58"/>
      <c r="OQ252" s="58"/>
      <c r="OR252" s="58"/>
      <c r="OS252" s="58"/>
      <c r="OT252" s="58"/>
      <c r="OU252" s="58"/>
      <c r="OV252" s="58"/>
      <c r="OW252" s="58"/>
      <c r="OX252" s="58"/>
      <c r="OY252" s="58"/>
      <c r="OZ252" s="58"/>
      <c r="PA252" s="58"/>
      <c r="PB252" s="58"/>
      <c r="PC252" s="58"/>
      <c r="PD252" s="58"/>
      <c r="PE252" s="58"/>
      <c r="PF252" s="58"/>
      <c r="PG252" s="58"/>
      <c r="PH252" s="58"/>
      <c r="PI252" s="58"/>
      <c r="PJ252" s="58"/>
      <c r="PK252" s="58"/>
      <c r="PL252" s="58"/>
      <c r="PM252" s="58"/>
      <c r="PN252" s="58"/>
      <c r="PO252" s="58"/>
      <c r="PP252" s="58"/>
      <c r="PQ252" s="58"/>
      <c r="PR252" s="58"/>
      <c r="PS252" s="58"/>
      <c r="PT252" s="58"/>
      <c r="PU252" s="58"/>
      <c r="PV252" s="58"/>
      <c r="PW252" s="58"/>
      <c r="PX252" s="58"/>
      <c r="PY252" s="58"/>
      <c r="PZ252" s="58"/>
      <c r="QA252" s="58"/>
      <c r="QB252" s="58"/>
      <c r="QC252" s="58"/>
      <c r="QD252" s="58"/>
      <c r="QE252" s="58"/>
      <c r="QF252" s="58"/>
      <c r="QG252" s="58"/>
      <c r="QH252" s="58"/>
      <c r="QI252" s="58"/>
      <c r="QJ252" s="58"/>
      <c r="QK252" s="58"/>
      <c r="QL252" s="58"/>
      <c r="QM252" s="58"/>
      <c r="QN252" s="58"/>
      <c r="QO252" s="58"/>
      <c r="QP252" s="58"/>
      <c r="QQ252" s="58"/>
      <c r="QR252" s="58"/>
      <c r="QS252" s="58"/>
      <c r="QT252" s="58"/>
      <c r="QU252" s="58"/>
      <c r="QV252" s="58"/>
      <c r="QW252" s="58"/>
      <c r="QX252" s="58"/>
      <c r="QY252" s="58"/>
      <c r="QZ252" s="58"/>
      <c r="RA252" s="58"/>
      <c r="RB252" s="58"/>
      <c r="RC252" s="58"/>
      <c r="RD252" s="58"/>
      <c r="RE252" s="58"/>
      <c r="RF252" s="58"/>
      <c r="RG252" s="58"/>
      <c r="RH252" s="58"/>
      <c r="RI252" s="58"/>
      <c r="RJ252" s="58"/>
      <c r="RK252" s="58"/>
      <c r="RL252" s="58"/>
      <c r="RM252" s="58"/>
      <c r="RN252" s="58"/>
      <c r="RO252" s="58"/>
      <c r="RP252" s="58"/>
      <c r="RQ252" s="58"/>
      <c r="RR252" s="58"/>
      <c r="RS252" s="58"/>
      <c r="RT252" s="58"/>
      <c r="RU252" s="58"/>
      <c r="RV252" s="58"/>
      <c r="RW252" s="58"/>
      <c r="RX252" s="58"/>
      <c r="RY252" s="58"/>
      <c r="RZ252" s="58"/>
      <c r="SA252" s="58"/>
      <c r="SB252" s="58"/>
      <c r="SC252" s="58"/>
      <c r="SD252" s="58"/>
      <c r="SE252" s="58"/>
      <c r="SF252" s="58"/>
      <c r="SG252" s="58"/>
      <c r="SH252" s="58"/>
      <c r="SI252" s="58"/>
      <c r="SJ252" s="58"/>
      <c r="SK252" s="58"/>
      <c r="SL252" s="58"/>
      <c r="SM252" s="58"/>
      <c r="SN252" s="58"/>
      <c r="SO252" s="58"/>
      <c r="SP252" s="58"/>
      <c r="SQ252" s="58"/>
      <c r="SR252" s="58"/>
      <c r="SS252" s="58"/>
      <c r="ST252" s="58"/>
      <c r="SU252" s="58"/>
      <c r="SV252" s="58"/>
      <c r="SW252" s="58"/>
      <c r="SX252" s="58"/>
      <c r="SY252" s="58"/>
      <c r="SZ252" s="58"/>
      <c r="TA252" s="58"/>
      <c r="TB252" s="58"/>
      <c r="TC252" s="58"/>
      <c r="TD252" s="58"/>
      <c r="TE252" s="58"/>
      <c r="TF252" s="58"/>
      <c r="TG252" s="58"/>
      <c r="TH252" s="58"/>
      <c r="TI252" s="58"/>
      <c r="TJ252" s="58"/>
      <c r="TK252" s="58"/>
      <c r="TL252" s="58"/>
      <c r="TM252" s="58"/>
      <c r="TN252" s="58"/>
      <c r="TO252" s="58"/>
      <c r="TP252" s="58"/>
      <c r="TQ252" s="58"/>
      <c r="TR252" s="58"/>
      <c r="TS252" s="58"/>
      <c r="TT252" s="58"/>
      <c r="TU252" s="58"/>
      <c r="TV252" s="58"/>
      <c r="TW252" s="58"/>
      <c r="TX252" s="58"/>
      <c r="TY252" s="58"/>
      <c r="TZ252" s="58"/>
      <c r="UA252" s="58"/>
      <c r="UB252" s="58"/>
      <c r="UC252" s="58"/>
      <c r="UD252" s="58"/>
      <c r="UE252" s="58"/>
      <c r="UF252" s="58"/>
      <c r="UG252" s="58"/>
      <c r="UH252" s="58"/>
      <c r="UI252" s="58"/>
      <c r="UJ252" s="58"/>
      <c r="UK252" s="58"/>
      <c r="UL252" s="58"/>
      <c r="UM252" s="58"/>
      <c r="UN252" s="58"/>
      <c r="UO252" s="58"/>
      <c r="UP252" s="58"/>
      <c r="UQ252" s="58"/>
      <c r="UR252" s="58"/>
      <c r="US252" s="58"/>
      <c r="UT252" s="58"/>
      <c r="UU252" s="58"/>
      <c r="UV252" s="58"/>
      <c r="UW252" s="58"/>
      <c r="UX252" s="58"/>
      <c r="UY252" s="58"/>
      <c r="UZ252" s="58"/>
      <c r="VA252" s="58"/>
      <c r="VB252" s="58"/>
      <c r="VC252" s="58"/>
      <c r="VD252" s="58"/>
      <c r="VE252" s="58"/>
      <c r="VF252" s="58"/>
      <c r="VG252" s="58"/>
      <c r="VH252" s="58"/>
      <c r="VI252" s="58"/>
      <c r="VJ252" s="58"/>
      <c r="VK252" s="58"/>
      <c r="VL252" s="58"/>
      <c r="VM252" s="58"/>
      <c r="VN252" s="58"/>
      <c r="VO252" s="58"/>
      <c r="VP252" s="58"/>
      <c r="VQ252" s="58"/>
      <c r="VR252" s="58"/>
      <c r="VS252" s="58"/>
      <c r="VT252" s="58"/>
      <c r="VU252" s="58"/>
      <c r="VV252" s="58"/>
      <c r="VW252" s="58"/>
      <c r="VX252" s="58"/>
      <c r="VY252" s="58"/>
      <c r="VZ252" s="58"/>
      <c r="WA252" s="58"/>
      <c r="WB252" s="58"/>
      <c r="WC252" s="58"/>
      <c r="WD252" s="58"/>
      <c r="WE252" s="58"/>
      <c r="WF252" s="58"/>
      <c r="WG252" s="58"/>
      <c r="WH252" s="58"/>
      <c r="WI252" s="58"/>
      <c r="WJ252" s="58"/>
      <c r="WK252" s="58"/>
      <c r="WL252" s="58"/>
      <c r="WM252" s="58"/>
      <c r="WN252" s="58"/>
      <c r="WO252" s="58"/>
      <c r="WP252" s="58"/>
      <c r="WQ252" s="58"/>
      <c r="WR252" s="58"/>
      <c r="WS252" s="58"/>
      <c r="WT252" s="58"/>
      <c r="WU252" s="58"/>
      <c r="WV252" s="58"/>
      <c r="WW252" s="58"/>
      <c r="WX252" s="58"/>
      <c r="WY252" s="58"/>
      <c r="WZ252" s="58"/>
      <c r="XA252" s="58"/>
      <c r="XB252" s="58"/>
      <c r="XC252" s="58"/>
      <c r="XD252" s="58"/>
      <c r="XE252" s="58"/>
      <c r="XF252" s="58"/>
      <c r="XG252" s="58"/>
      <c r="XH252" s="58"/>
      <c r="XI252" s="58"/>
      <c r="XJ252" s="58"/>
      <c r="XK252" s="58"/>
      <c r="XL252" s="58"/>
      <c r="XM252" s="58"/>
      <c r="XN252" s="58"/>
      <c r="XO252" s="58"/>
      <c r="XP252" s="58"/>
      <c r="XQ252" s="58"/>
      <c r="XR252" s="58"/>
      <c r="XS252" s="58"/>
      <c r="XT252" s="58"/>
      <c r="XU252" s="58"/>
      <c r="XV252" s="58"/>
      <c r="XW252" s="58"/>
      <c r="XX252" s="58"/>
      <c r="XY252" s="58"/>
      <c r="XZ252" s="58"/>
      <c r="YA252" s="58"/>
      <c r="YB252" s="58"/>
      <c r="YC252" s="58"/>
      <c r="YD252" s="58"/>
      <c r="YE252" s="58"/>
      <c r="YF252" s="58"/>
      <c r="YG252" s="58"/>
      <c r="YH252" s="58"/>
      <c r="YI252" s="58"/>
      <c r="YJ252" s="58"/>
      <c r="YK252" s="58"/>
      <c r="YL252" s="58"/>
      <c r="YM252" s="58"/>
      <c r="YN252" s="58"/>
      <c r="YO252" s="58"/>
      <c r="YP252" s="58"/>
      <c r="YQ252" s="58"/>
      <c r="YR252" s="58"/>
      <c r="YS252" s="58"/>
      <c r="YT252" s="58"/>
      <c r="YU252" s="58"/>
      <c r="YV252" s="58"/>
      <c r="YW252" s="58"/>
      <c r="YX252" s="58"/>
      <c r="YY252" s="58"/>
      <c r="YZ252" s="58"/>
      <c r="ZA252" s="58"/>
      <c r="ZB252" s="58"/>
      <c r="ZC252" s="58"/>
      <c r="ZD252" s="58"/>
      <c r="ZE252" s="58"/>
      <c r="ZF252" s="58"/>
      <c r="ZG252" s="58"/>
      <c r="ZH252" s="58"/>
      <c r="ZI252" s="58"/>
      <c r="ZJ252" s="58"/>
      <c r="ZK252" s="58"/>
      <c r="ZL252" s="58"/>
      <c r="ZM252" s="58"/>
      <c r="ZN252" s="58"/>
      <c r="ZO252" s="58"/>
      <c r="ZP252" s="58"/>
      <c r="ZQ252" s="58"/>
      <c r="ZR252" s="58"/>
      <c r="ZS252" s="58"/>
      <c r="ZT252" s="58"/>
      <c r="ZU252" s="58"/>
      <c r="ZV252" s="58"/>
      <c r="ZW252" s="58"/>
      <c r="ZX252" s="58"/>
      <c r="ZY252" s="58"/>
      <c r="ZZ252" s="58"/>
      <c r="AAA252" s="58"/>
      <c r="AAB252" s="58"/>
      <c r="AAC252" s="58"/>
      <c r="AAD252" s="58"/>
      <c r="AAE252" s="58"/>
      <c r="AAF252" s="58"/>
      <c r="AAG252" s="58"/>
      <c r="AAH252" s="58"/>
      <c r="AAI252" s="58"/>
      <c r="AAJ252" s="58"/>
      <c r="AAK252" s="58"/>
      <c r="AAL252" s="58"/>
      <c r="AAM252" s="58"/>
      <c r="AAN252" s="58"/>
      <c r="AAO252" s="58"/>
      <c r="AAP252" s="58"/>
      <c r="AAQ252" s="58"/>
      <c r="AAR252" s="58"/>
      <c r="AAS252" s="58"/>
      <c r="AAT252" s="58"/>
      <c r="AAU252" s="58"/>
      <c r="AAV252" s="58"/>
      <c r="AAW252" s="58"/>
      <c r="AAX252" s="58"/>
      <c r="AAY252" s="58"/>
      <c r="AAZ252" s="58"/>
      <c r="ABA252" s="58"/>
      <c r="ABB252" s="58"/>
      <c r="ABC252" s="58"/>
      <c r="ABD252" s="58"/>
      <c r="ABE252" s="58"/>
      <c r="ABF252" s="58"/>
      <c r="ABG252" s="58"/>
      <c r="ABH252" s="58"/>
      <c r="ABI252" s="58"/>
      <c r="ABJ252" s="58"/>
      <c r="ABK252" s="58"/>
      <c r="ABL252" s="58"/>
      <c r="ABM252" s="58"/>
      <c r="ABN252" s="58"/>
      <c r="ABO252" s="58"/>
      <c r="ABP252" s="58"/>
      <c r="ABQ252" s="58"/>
      <c r="ABR252" s="58"/>
      <c r="ABS252" s="58"/>
      <c r="ABT252" s="58"/>
      <c r="ABU252" s="58"/>
      <c r="ABV252" s="58"/>
      <c r="ABW252" s="58"/>
      <c r="ABX252" s="58"/>
      <c r="ABY252" s="58"/>
      <c r="ABZ252" s="58"/>
      <c r="ACA252" s="58"/>
      <c r="ACB252" s="58"/>
      <c r="ACC252" s="58"/>
      <c r="ACD252" s="58"/>
      <c r="ACE252" s="58"/>
      <c r="ACF252" s="58"/>
      <c r="ACG252" s="58"/>
      <c r="ACH252" s="58"/>
      <c r="ACI252" s="58"/>
      <c r="ACJ252" s="58"/>
      <c r="ACK252" s="58"/>
      <c r="ACL252" s="58"/>
      <c r="ACM252" s="58"/>
      <c r="ACN252" s="58"/>
      <c r="ACO252" s="58"/>
      <c r="ACP252" s="58"/>
      <c r="ACQ252" s="58"/>
      <c r="ACR252" s="58"/>
      <c r="ACS252" s="58"/>
      <c r="ACT252" s="58"/>
      <c r="ACU252" s="58"/>
      <c r="ACV252" s="58"/>
      <c r="ACW252" s="58"/>
      <c r="ACX252" s="58"/>
      <c r="ACY252" s="58"/>
      <c r="ACZ252" s="58"/>
      <c r="ADA252" s="58"/>
      <c r="ADB252" s="58"/>
      <c r="ADC252" s="58"/>
      <c r="ADD252" s="58"/>
      <c r="ADE252" s="58"/>
      <c r="ADF252" s="58"/>
      <c r="ADG252" s="58"/>
      <c r="ADH252" s="58"/>
      <c r="ADI252" s="58"/>
      <c r="ADJ252" s="58"/>
      <c r="ADK252" s="58"/>
      <c r="ADL252" s="58"/>
      <c r="ADM252" s="58"/>
      <c r="ADN252" s="58"/>
      <c r="ADO252" s="58"/>
      <c r="ADP252" s="58"/>
      <c r="ADQ252" s="58"/>
      <c r="ADR252" s="58"/>
      <c r="ADS252" s="58"/>
      <c r="ADT252" s="58"/>
      <c r="ADU252" s="58"/>
      <c r="ADV252" s="58"/>
      <c r="ADW252" s="58"/>
      <c r="ADX252" s="58"/>
      <c r="ADY252" s="58"/>
      <c r="ADZ252" s="58"/>
      <c r="AEA252" s="58"/>
      <c r="AEB252" s="58"/>
      <c r="AEC252" s="58"/>
      <c r="AED252" s="58"/>
      <c r="AEE252" s="58"/>
      <c r="AEF252" s="58"/>
      <c r="AEG252" s="58"/>
      <c r="AEH252" s="58"/>
      <c r="AEI252" s="58"/>
      <c r="AEJ252" s="58"/>
      <c r="AEK252" s="58"/>
      <c r="AEL252" s="58"/>
      <c r="AEM252" s="58"/>
      <c r="AEN252" s="58"/>
      <c r="AEO252" s="58"/>
      <c r="AEP252" s="58"/>
      <c r="AEQ252" s="58"/>
      <c r="AER252" s="58"/>
      <c r="AES252" s="58"/>
      <c r="AET252" s="58"/>
      <c r="AEU252" s="58"/>
      <c r="AEV252" s="58"/>
      <c r="AEW252" s="58"/>
      <c r="AEX252" s="58"/>
      <c r="AEY252" s="58"/>
      <c r="AEZ252" s="58"/>
      <c r="AFA252" s="58"/>
      <c r="AFB252" s="58"/>
      <c r="AFC252" s="58"/>
      <c r="AFD252" s="58"/>
      <c r="AFE252" s="58"/>
      <c r="AFF252" s="58"/>
      <c r="AFG252" s="58"/>
      <c r="AFH252" s="58"/>
      <c r="AFI252" s="58"/>
      <c r="AFJ252" s="58"/>
      <c r="AFK252" s="58"/>
      <c r="AFL252" s="58"/>
      <c r="AFM252" s="58"/>
      <c r="AFN252" s="58"/>
      <c r="AFO252" s="58"/>
      <c r="AFP252" s="58"/>
      <c r="AFQ252" s="58"/>
      <c r="AFR252" s="58"/>
      <c r="AFS252" s="58"/>
      <c r="AFT252" s="58"/>
      <c r="AFU252" s="58"/>
      <c r="AFV252" s="58"/>
      <c r="AFW252" s="58"/>
      <c r="AFX252" s="58"/>
      <c r="AFY252" s="58"/>
      <c r="AFZ252" s="58"/>
      <c r="AGA252" s="58"/>
      <c r="AGB252" s="58"/>
      <c r="AGC252" s="58"/>
      <c r="AGD252" s="58"/>
      <c r="AGE252" s="58"/>
      <c r="AGF252" s="58"/>
      <c r="AGG252" s="58"/>
      <c r="AGH252" s="58"/>
      <c r="AGI252" s="58"/>
      <c r="AGJ252" s="58"/>
      <c r="AGK252" s="58"/>
      <c r="AGL252" s="58"/>
      <c r="AGM252" s="58"/>
      <c r="AGN252" s="58"/>
      <c r="AGO252" s="58"/>
      <c r="AGP252" s="58"/>
      <c r="AGQ252" s="58"/>
      <c r="AGR252" s="58"/>
      <c r="AGS252" s="58"/>
      <c r="AGT252" s="58"/>
      <c r="AGU252" s="58"/>
      <c r="AGV252" s="58"/>
      <c r="AGW252" s="58"/>
      <c r="AGX252" s="58"/>
      <c r="AGY252" s="58"/>
      <c r="AGZ252" s="58"/>
      <c r="AHA252" s="58"/>
      <c r="AHB252" s="58"/>
      <c r="AHC252" s="58"/>
      <c r="AHD252" s="58"/>
      <c r="AHE252" s="58"/>
      <c r="AHF252" s="58"/>
      <c r="AHG252" s="58"/>
      <c r="AHH252" s="58"/>
      <c r="AHI252" s="58"/>
      <c r="AHJ252" s="58"/>
      <c r="AHK252" s="58"/>
      <c r="AHL252" s="58"/>
      <c r="AHM252" s="58"/>
      <c r="AHN252" s="58"/>
      <c r="AHO252" s="58"/>
      <c r="AHP252" s="58"/>
      <c r="AHQ252" s="58"/>
      <c r="AHR252" s="58"/>
      <c r="AHS252" s="58"/>
      <c r="AHT252" s="58"/>
      <c r="AHU252" s="58"/>
      <c r="AHV252" s="58"/>
      <c r="AHW252" s="58"/>
      <c r="AHX252" s="58"/>
      <c r="AHY252" s="58"/>
      <c r="AHZ252" s="58"/>
      <c r="AIA252" s="58"/>
      <c r="AIB252" s="58"/>
      <c r="AIC252" s="58"/>
      <c r="AID252" s="58"/>
      <c r="AIE252" s="58"/>
      <c r="AIF252" s="58"/>
      <c r="AIG252" s="58"/>
      <c r="AIH252" s="58"/>
      <c r="AII252" s="58"/>
      <c r="AIJ252" s="58"/>
      <c r="AIK252" s="58"/>
      <c r="AIL252" s="58"/>
      <c r="AIM252" s="58"/>
      <c r="AIN252" s="58"/>
      <c r="AIO252" s="58"/>
      <c r="AIP252" s="58"/>
      <c r="AIQ252" s="58"/>
      <c r="AIR252" s="58"/>
      <c r="AIS252" s="58"/>
      <c r="AIT252" s="58"/>
      <c r="AIU252" s="58"/>
      <c r="AIV252" s="58"/>
      <c r="AIW252" s="58"/>
      <c r="AIX252" s="58"/>
      <c r="AIY252" s="58"/>
      <c r="AIZ252" s="58"/>
      <c r="AJA252" s="58"/>
      <c r="AJB252" s="58"/>
      <c r="AJC252" s="58"/>
      <c r="AJD252" s="58"/>
      <c r="AJE252" s="58"/>
      <c r="AJF252" s="58"/>
      <c r="AJG252" s="58"/>
      <c r="AJH252" s="58"/>
      <c r="AJI252" s="58"/>
      <c r="AJJ252" s="58"/>
      <c r="AJK252" s="58"/>
      <c r="AJL252" s="58"/>
      <c r="AJM252" s="58"/>
      <c r="AJN252" s="58"/>
      <c r="AJO252" s="58"/>
      <c r="AJP252" s="58"/>
      <c r="AJQ252" s="58"/>
      <c r="AJR252" s="58"/>
      <c r="AJS252" s="58"/>
      <c r="AJT252" s="58"/>
      <c r="AJU252" s="58"/>
      <c r="AJV252" s="58"/>
      <c r="AJW252" s="58"/>
      <c r="AJX252" s="58"/>
      <c r="AJY252" s="58"/>
      <c r="AJZ252" s="58"/>
      <c r="AKA252" s="58"/>
      <c r="AKB252" s="58"/>
      <c r="AKC252" s="58"/>
      <c r="AKD252" s="58"/>
      <c r="AKE252" s="58"/>
      <c r="AKF252" s="58"/>
      <c r="AKG252" s="58"/>
      <c r="AKH252" s="58"/>
      <c r="AKI252" s="58"/>
      <c r="AKJ252" s="58"/>
      <c r="AKK252" s="58"/>
      <c r="AKL252" s="58"/>
      <c r="AKM252" s="58"/>
      <c r="AKN252" s="58"/>
      <c r="AKO252" s="58"/>
      <c r="AKP252" s="58"/>
      <c r="AKQ252" s="58"/>
      <c r="AKR252" s="58"/>
      <c r="AKS252" s="58"/>
      <c r="AKT252" s="58"/>
      <c r="AKU252" s="58"/>
      <c r="AKV252" s="58"/>
      <c r="AKW252" s="58"/>
      <c r="AKX252" s="58"/>
      <c r="AKY252" s="58"/>
      <c r="AKZ252" s="58"/>
      <c r="ALA252" s="58"/>
      <c r="ALB252" s="58"/>
      <c r="ALC252" s="58"/>
      <c r="ALD252" s="58"/>
      <c r="ALE252" s="58"/>
      <c r="ALF252" s="58"/>
      <c r="ALG252" s="58"/>
      <c r="ALH252" s="58"/>
      <c r="ALI252" s="58"/>
      <c r="ALJ252" s="58"/>
      <c r="ALK252" s="58"/>
      <c r="ALL252" s="58"/>
      <c r="ALM252" s="58"/>
      <c r="ALN252" s="58"/>
      <c r="ALO252" s="58"/>
      <c r="ALP252" s="58"/>
      <c r="ALQ252" s="58"/>
      <c r="ALR252" s="58"/>
      <c r="ALS252" s="58"/>
      <c r="ALT252" s="58"/>
      <c r="ALU252" s="58"/>
      <c r="ALV252" s="58"/>
      <c r="ALW252" s="58"/>
      <c r="ALX252" s="58"/>
      <c r="ALY252" s="58"/>
      <c r="ALZ252" s="58"/>
      <c r="AMA252" s="58"/>
      <c r="AMB252" s="58"/>
      <c r="AMC252" s="58"/>
      <c r="AMD252" s="58"/>
      <c r="AME252" s="58"/>
      <c r="AMF252" s="58"/>
      <c r="AMG252" s="58"/>
      <c r="AMH252" s="58"/>
      <c r="AMI252" s="58"/>
      <c r="AMJ252" s="58"/>
      <c r="AMK252" s="58"/>
      <c r="AML252" s="58"/>
      <c r="AMM252" s="58"/>
      <c r="AMN252" s="58"/>
      <c r="AMO252" s="58"/>
      <c r="AMP252" s="58"/>
      <c r="AMQ252" s="58"/>
      <c r="AMR252" s="58"/>
      <c r="AMS252" s="58"/>
      <c r="AMT252" s="58"/>
      <c r="AMU252" s="58"/>
      <c r="AMV252" s="58"/>
      <c r="AMW252" s="58"/>
      <c r="AMX252" s="58"/>
      <c r="AMY252" s="58"/>
      <c r="AMZ252" s="58"/>
      <c r="ANA252" s="58"/>
      <c r="ANB252" s="58"/>
      <c r="ANC252" s="58"/>
      <c r="AND252" s="58"/>
      <c r="ANE252" s="58"/>
      <c r="ANF252" s="58"/>
      <c r="ANG252" s="58"/>
      <c r="ANH252" s="58"/>
      <c r="ANI252" s="58"/>
      <c r="ANJ252" s="58"/>
      <c r="ANK252" s="58"/>
      <c r="ANL252" s="58"/>
      <c r="ANM252" s="58"/>
      <c r="ANN252" s="58"/>
      <c r="ANO252" s="58"/>
      <c r="ANP252" s="58"/>
      <c r="ANQ252" s="58"/>
      <c r="ANR252" s="58"/>
      <c r="ANS252" s="58"/>
      <c r="ANT252" s="58"/>
      <c r="ANU252" s="58"/>
      <c r="ANV252" s="58"/>
      <c r="ANW252" s="58"/>
      <c r="ANX252" s="58"/>
      <c r="ANY252" s="58"/>
      <c r="ANZ252" s="58"/>
      <c r="AOA252" s="58"/>
      <c r="AOB252" s="58"/>
      <c r="AOC252" s="58"/>
      <c r="AOD252" s="58"/>
      <c r="AOE252" s="58"/>
      <c r="AOF252" s="58"/>
      <c r="AOG252" s="58"/>
      <c r="AOH252" s="58"/>
      <c r="AOI252" s="58"/>
      <c r="AOJ252" s="58"/>
      <c r="AOK252" s="58"/>
      <c r="AOL252" s="58"/>
      <c r="AOM252" s="58"/>
      <c r="AON252" s="58"/>
      <c r="AOO252" s="58"/>
      <c r="AOP252" s="58"/>
      <c r="AOQ252" s="58"/>
      <c r="AOR252" s="58"/>
      <c r="AOS252" s="58"/>
      <c r="AOT252" s="58"/>
      <c r="AOU252" s="58"/>
      <c r="AOV252" s="58"/>
      <c r="AOW252" s="58"/>
      <c r="AOX252" s="58"/>
      <c r="AOY252" s="58"/>
      <c r="AOZ252" s="58"/>
      <c r="APA252" s="58"/>
      <c r="APB252" s="58"/>
      <c r="APC252" s="58"/>
      <c r="APD252" s="58"/>
      <c r="APE252" s="58"/>
      <c r="APF252" s="58"/>
      <c r="APG252" s="58"/>
      <c r="APH252" s="58"/>
      <c r="API252" s="58"/>
      <c r="APJ252" s="58"/>
      <c r="APK252" s="58"/>
      <c r="APL252" s="58"/>
      <c r="APM252" s="58"/>
      <c r="APN252" s="58"/>
      <c r="APO252" s="58"/>
      <c r="APP252" s="58"/>
      <c r="APQ252" s="58"/>
      <c r="APR252" s="58"/>
      <c r="APS252" s="58"/>
      <c r="APT252" s="58"/>
      <c r="APU252" s="58"/>
      <c r="APV252" s="58"/>
      <c r="APW252" s="58"/>
      <c r="APX252" s="58"/>
      <c r="APY252" s="58"/>
      <c r="APZ252" s="58"/>
      <c r="AQA252" s="58"/>
      <c r="AQB252" s="58"/>
      <c r="AQC252" s="58"/>
      <c r="AQD252" s="58"/>
      <c r="AQE252" s="58"/>
      <c r="AQF252" s="58"/>
      <c r="AQG252" s="58"/>
      <c r="AQH252" s="58"/>
      <c r="AQI252" s="58"/>
      <c r="AQJ252" s="58"/>
      <c r="AQK252" s="58"/>
      <c r="AQL252" s="58"/>
      <c r="AQM252" s="58"/>
      <c r="AQN252" s="58"/>
      <c r="AQO252" s="58"/>
      <c r="AQP252" s="58"/>
      <c r="AQQ252" s="58"/>
      <c r="AQR252" s="58"/>
      <c r="AQS252" s="58"/>
      <c r="AQT252" s="58"/>
      <c r="AQU252" s="58"/>
      <c r="AQV252" s="58"/>
      <c r="AQW252" s="58"/>
      <c r="AQX252" s="58"/>
      <c r="AQY252" s="58"/>
      <c r="AQZ252" s="58"/>
      <c r="ARA252" s="58"/>
      <c r="ARB252" s="58"/>
      <c r="ARC252" s="58"/>
      <c r="ARD252" s="58"/>
      <c r="ARE252" s="58"/>
      <c r="ARF252" s="58"/>
      <c r="ARG252" s="58"/>
      <c r="ARH252" s="58"/>
      <c r="ARI252" s="58"/>
      <c r="ARJ252" s="58"/>
      <c r="ARK252" s="58"/>
      <c r="ARL252" s="58"/>
      <c r="ARM252" s="58"/>
      <c r="ARN252" s="58"/>
      <c r="ARO252" s="58"/>
      <c r="ARP252" s="58"/>
      <c r="ARQ252" s="58"/>
      <c r="ARR252" s="58"/>
      <c r="ARS252" s="58"/>
      <c r="ART252" s="58"/>
      <c r="ARU252" s="58"/>
      <c r="ARV252" s="58"/>
      <c r="ARW252" s="58"/>
      <c r="ARX252" s="58"/>
      <c r="ARY252" s="58"/>
      <c r="ARZ252" s="58"/>
      <c r="ASA252" s="58"/>
      <c r="ASB252" s="58"/>
      <c r="ASC252" s="58"/>
      <c r="ASD252" s="58"/>
      <c r="ASE252" s="58"/>
      <c r="ASF252" s="58"/>
      <c r="ASG252" s="58"/>
      <c r="ASH252" s="58"/>
      <c r="ASI252" s="58"/>
      <c r="ASJ252" s="58"/>
      <c r="ASK252" s="58"/>
      <c r="ASL252" s="58"/>
      <c r="ASM252" s="58"/>
      <c r="ASN252" s="58"/>
      <c r="ASO252" s="58"/>
      <c r="ASP252" s="58"/>
      <c r="ASQ252" s="58"/>
      <c r="ASR252" s="58"/>
      <c r="ASS252" s="58"/>
      <c r="AST252" s="58"/>
      <c r="ASU252" s="58"/>
      <c r="ASV252" s="58"/>
      <c r="ASW252" s="58"/>
      <c r="ASX252" s="58"/>
      <c r="ASY252" s="58"/>
      <c r="ASZ252" s="58"/>
      <c r="ATA252" s="58"/>
      <c r="ATB252" s="58"/>
      <c r="ATC252" s="58"/>
      <c r="ATD252" s="58"/>
      <c r="ATE252" s="58"/>
      <c r="ATF252" s="58"/>
      <c r="ATG252" s="58"/>
      <c r="ATH252" s="58"/>
      <c r="ATI252" s="58"/>
      <c r="ATJ252" s="58"/>
      <c r="ATK252" s="58"/>
      <c r="ATL252" s="58"/>
      <c r="ATM252" s="58"/>
      <c r="ATN252" s="58"/>
      <c r="ATO252" s="58"/>
      <c r="ATP252" s="58"/>
      <c r="ATQ252" s="58"/>
      <c r="ATR252" s="58"/>
      <c r="ATS252" s="58"/>
      <c r="ATT252" s="58"/>
      <c r="ATU252" s="58"/>
      <c r="ATV252" s="58"/>
      <c r="ATW252" s="58"/>
      <c r="ATX252" s="58"/>
      <c r="ATY252" s="58"/>
      <c r="ATZ252" s="58"/>
      <c r="AUA252" s="58"/>
      <c r="AUB252" s="58"/>
      <c r="AUC252" s="58"/>
      <c r="AUD252" s="58"/>
      <c r="AUE252" s="58"/>
      <c r="AUF252" s="58"/>
      <c r="AUG252" s="58"/>
      <c r="AUH252" s="58"/>
      <c r="AUI252" s="58"/>
      <c r="AUJ252" s="58"/>
      <c r="AUK252" s="58"/>
      <c r="AUL252" s="58"/>
      <c r="AUM252" s="58"/>
      <c r="AUN252" s="58"/>
      <c r="AUO252" s="58"/>
      <c r="AUP252" s="58"/>
      <c r="AUQ252" s="58"/>
      <c r="AUR252" s="58"/>
      <c r="AUS252" s="58"/>
      <c r="AUT252" s="58"/>
      <c r="AUU252" s="58"/>
      <c r="AUV252" s="58"/>
      <c r="AUW252" s="58"/>
      <c r="AUX252" s="58"/>
      <c r="AUY252" s="58"/>
      <c r="AUZ252" s="58"/>
      <c r="AVA252" s="58"/>
      <c r="AVB252" s="58"/>
      <c r="AVC252" s="58"/>
      <c r="AVD252" s="58"/>
      <c r="AVE252" s="58"/>
      <c r="AVF252" s="58"/>
      <c r="AVG252" s="58"/>
      <c r="AVH252" s="58"/>
      <c r="AVI252" s="58"/>
      <c r="AVJ252" s="58"/>
      <c r="AVK252" s="58"/>
      <c r="AVL252" s="58"/>
      <c r="AVM252" s="58"/>
      <c r="AVN252" s="58"/>
      <c r="AVO252" s="58"/>
      <c r="AVP252" s="58"/>
      <c r="AVQ252" s="58"/>
      <c r="AVR252" s="58"/>
      <c r="AVS252" s="58"/>
      <c r="AVT252" s="58"/>
      <c r="AVU252" s="58"/>
      <c r="AVV252" s="58"/>
      <c r="AVW252" s="58"/>
      <c r="AVX252" s="58"/>
      <c r="AVY252" s="58"/>
      <c r="AVZ252" s="58"/>
      <c r="AWA252" s="58"/>
      <c r="AWB252" s="58"/>
      <c r="AWC252" s="58"/>
      <c r="AWD252" s="58"/>
      <c r="AWE252" s="58"/>
      <c r="AWF252" s="58"/>
      <c r="AWG252" s="58"/>
      <c r="AWH252" s="58"/>
      <c r="AWI252" s="58"/>
      <c r="AWJ252" s="58"/>
      <c r="AWK252" s="58"/>
      <c r="AWL252" s="58"/>
      <c r="AWM252" s="58"/>
      <c r="AWN252" s="58"/>
      <c r="AWO252" s="58"/>
      <c r="AWP252" s="58"/>
      <c r="AWQ252" s="58"/>
      <c r="AWR252" s="58"/>
      <c r="AWS252" s="58"/>
      <c r="AWT252" s="58"/>
      <c r="AWU252" s="58"/>
      <c r="AWV252" s="58"/>
      <c r="AWW252" s="58"/>
      <c r="AWX252" s="58"/>
      <c r="AWY252" s="58"/>
      <c r="AWZ252" s="58"/>
      <c r="AXA252" s="58"/>
      <c r="AXB252" s="58"/>
      <c r="AXC252" s="58"/>
      <c r="AXD252" s="58"/>
      <c r="AXE252" s="58"/>
      <c r="AXF252" s="58"/>
      <c r="AXG252" s="58"/>
      <c r="AXH252" s="58"/>
      <c r="AXI252" s="58"/>
      <c r="AXJ252" s="58"/>
      <c r="AXK252" s="58"/>
      <c r="AXL252" s="58"/>
      <c r="AXM252" s="58"/>
      <c r="AXN252" s="58"/>
      <c r="AXO252" s="58"/>
      <c r="AXP252" s="58"/>
      <c r="AXQ252" s="58"/>
      <c r="AXR252" s="58"/>
      <c r="AXS252" s="58"/>
      <c r="AXT252" s="58"/>
      <c r="AXU252" s="58"/>
      <c r="AXV252" s="58"/>
      <c r="AXW252" s="58"/>
      <c r="AXX252" s="58"/>
      <c r="AXY252" s="58"/>
      <c r="AXZ252" s="58"/>
      <c r="AYA252" s="58"/>
      <c r="AYB252" s="58"/>
      <c r="AYC252" s="58"/>
      <c r="AYD252" s="58"/>
      <c r="AYE252" s="58"/>
      <c r="AYF252" s="58"/>
      <c r="AYG252" s="58"/>
      <c r="AYH252" s="58"/>
      <c r="AYI252" s="58"/>
      <c r="AYJ252" s="58"/>
      <c r="AYK252" s="58"/>
      <c r="AYL252" s="58"/>
      <c r="AYM252" s="58"/>
      <c r="AYN252" s="58"/>
      <c r="AYO252" s="58"/>
      <c r="AYP252" s="58"/>
      <c r="AYQ252" s="58"/>
      <c r="AYR252" s="58"/>
      <c r="AYS252" s="58"/>
      <c r="AYT252" s="58"/>
      <c r="AYU252" s="58"/>
      <c r="AYV252" s="58"/>
      <c r="AYW252" s="58"/>
      <c r="AYX252" s="58"/>
      <c r="AYY252" s="58"/>
      <c r="AYZ252" s="58"/>
      <c r="AZA252" s="58"/>
      <c r="AZB252" s="58"/>
      <c r="AZC252" s="58"/>
      <c r="AZD252" s="58"/>
      <c r="AZE252" s="58"/>
      <c r="AZF252" s="58"/>
      <c r="AZG252" s="58"/>
      <c r="AZH252" s="58"/>
      <c r="AZI252" s="58"/>
      <c r="AZJ252" s="58"/>
      <c r="AZK252" s="58"/>
      <c r="AZL252" s="58"/>
      <c r="AZM252" s="58"/>
      <c r="AZN252" s="58"/>
      <c r="AZO252" s="58"/>
      <c r="AZP252" s="58"/>
      <c r="AZQ252" s="58"/>
      <c r="AZR252" s="58"/>
      <c r="AZS252" s="58"/>
      <c r="AZT252" s="58"/>
      <c r="AZU252" s="58"/>
      <c r="AZV252" s="58"/>
      <c r="AZW252" s="58"/>
      <c r="AZX252" s="58"/>
      <c r="AZY252" s="58"/>
      <c r="AZZ252" s="58"/>
      <c r="BAA252" s="58"/>
      <c r="BAB252" s="58"/>
      <c r="BAC252" s="58"/>
      <c r="BAD252" s="58"/>
      <c r="BAE252" s="58"/>
      <c r="BAF252" s="58"/>
      <c r="BAG252" s="58"/>
      <c r="BAH252" s="58"/>
      <c r="BAI252" s="58"/>
      <c r="BAJ252" s="58"/>
      <c r="BAK252" s="58"/>
      <c r="BAL252" s="58"/>
      <c r="BAM252" s="58"/>
      <c r="BAN252" s="58"/>
      <c r="BAO252" s="58"/>
      <c r="BAP252" s="58"/>
      <c r="BAQ252" s="58"/>
      <c r="BAR252" s="58"/>
      <c r="BAS252" s="58"/>
      <c r="BAT252" s="58"/>
      <c r="BAU252" s="58"/>
      <c r="BAV252" s="58"/>
      <c r="BAW252" s="58"/>
      <c r="BAX252" s="58"/>
      <c r="BAY252" s="58"/>
      <c r="BAZ252" s="58"/>
      <c r="BBA252" s="58"/>
      <c r="BBB252" s="58"/>
      <c r="BBC252" s="58"/>
      <c r="BBD252" s="58"/>
      <c r="BBE252" s="58"/>
      <c r="BBF252" s="58"/>
      <c r="BBG252" s="58"/>
      <c r="BBH252" s="58"/>
      <c r="BBI252" s="58"/>
      <c r="BBJ252" s="58"/>
      <c r="BBK252" s="58"/>
      <c r="BBL252" s="58"/>
      <c r="BBM252" s="58"/>
      <c r="BBN252" s="58"/>
      <c r="BBO252" s="58"/>
      <c r="BBP252" s="58"/>
      <c r="BBQ252" s="58"/>
      <c r="BBR252" s="58"/>
      <c r="BBS252" s="58"/>
      <c r="BBT252" s="58"/>
      <c r="BBU252" s="58"/>
      <c r="BBV252" s="58"/>
      <c r="BBW252" s="58"/>
      <c r="BBX252" s="58"/>
      <c r="BBY252" s="58"/>
      <c r="BBZ252" s="58"/>
      <c r="BCA252" s="58"/>
      <c r="BCB252" s="58"/>
      <c r="BCC252" s="58"/>
      <c r="BCD252" s="58"/>
      <c r="BCE252" s="58"/>
      <c r="BCF252" s="58"/>
      <c r="BCG252" s="58"/>
      <c r="BCH252" s="58"/>
      <c r="BCI252" s="58"/>
      <c r="BCJ252" s="58"/>
      <c r="BCK252" s="58"/>
      <c r="BCL252" s="58"/>
      <c r="BCM252" s="58"/>
      <c r="BCN252" s="58"/>
      <c r="BCO252" s="58"/>
      <c r="BCP252" s="58"/>
      <c r="BCQ252" s="58"/>
      <c r="BCR252" s="58"/>
      <c r="BCS252" s="58"/>
      <c r="BCT252" s="58"/>
      <c r="BCU252" s="58"/>
      <c r="BCV252" s="58"/>
      <c r="BCW252" s="58"/>
      <c r="BCX252" s="58"/>
      <c r="BCY252" s="58"/>
      <c r="BCZ252" s="58"/>
      <c r="BDA252" s="58"/>
      <c r="BDB252" s="58"/>
      <c r="BDC252" s="58"/>
      <c r="BDD252" s="58"/>
      <c r="BDE252" s="58"/>
      <c r="BDF252" s="58"/>
      <c r="BDG252" s="58"/>
      <c r="BDH252" s="58"/>
      <c r="BDI252" s="58"/>
      <c r="BDJ252" s="58"/>
      <c r="BDK252" s="58"/>
      <c r="BDL252" s="58"/>
      <c r="BDM252" s="58"/>
      <c r="BDN252" s="58"/>
      <c r="BDO252" s="58"/>
      <c r="BDP252" s="58"/>
      <c r="BDQ252" s="58"/>
      <c r="BDR252" s="58"/>
      <c r="BDS252" s="58"/>
      <c r="BDT252" s="58"/>
      <c r="BDU252" s="58"/>
      <c r="BDV252" s="58"/>
      <c r="BDW252" s="58"/>
      <c r="BDX252" s="58"/>
      <c r="BDY252" s="58"/>
      <c r="BDZ252" s="58"/>
      <c r="BEA252" s="58"/>
      <c r="BEB252" s="58"/>
      <c r="BEC252" s="58"/>
      <c r="BED252" s="58"/>
      <c r="BEE252" s="58"/>
      <c r="BEF252" s="58"/>
      <c r="BEG252" s="58"/>
      <c r="BEH252" s="58"/>
      <c r="BEI252" s="58"/>
      <c r="BEJ252" s="58"/>
      <c r="BEK252" s="58"/>
      <c r="BEL252" s="58"/>
      <c r="BEM252" s="58"/>
      <c r="BEN252" s="58"/>
      <c r="BEO252" s="58"/>
      <c r="BEP252" s="58"/>
      <c r="BEQ252" s="58"/>
      <c r="BER252" s="58"/>
      <c r="BES252" s="58"/>
      <c r="BET252" s="58"/>
      <c r="BEU252" s="58"/>
      <c r="BEV252" s="58"/>
      <c r="BEW252" s="58"/>
      <c r="BEX252" s="58"/>
      <c r="BEY252" s="58"/>
      <c r="BEZ252" s="58"/>
      <c r="BFA252" s="58"/>
      <c r="BFB252" s="58"/>
      <c r="BFC252" s="58"/>
      <c r="BFD252" s="58"/>
      <c r="BFE252" s="58"/>
      <c r="BFF252" s="58"/>
      <c r="BFG252" s="58"/>
      <c r="BFH252" s="58"/>
    </row>
    <row r="253" spans="1:1516" s="54" customFormat="1" ht="13.5">
      <c r="A253" s="192" t="s">
        <v>87</v>
      </c>
      <c r="B253" s="193"/>
      <c r="C253" s="193"/>
      <c r="D253" s="194"/>
      <c r="E253" s="301">
        <f>N77-E237+E211</f>
        <v>-1</v>
      </c>
      <c r="F253" s="302"/>
      <c r="G253" s="144"/>
      <c r="H253" s="301">
        <f>E237-H237+H211</f>
        <v>-1</v>
      </c>
      <c r="I253" s="302"/>
      <c r="J253" s="144"/>
      <c r="K253" s="301">
        <f>H237-K237+K211</f>
        <v>-1</v>
      </c>
      <c r="L253" s="302"/>
      <c r="M253" s="115"/>
      <c r="N253" s="301">
        <f>K237-N237+N211</f>
        <v>-1</v>
      </c>
      <c r="O253" s="302"/>
      <c r="P253" s="110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DT253" s="58"/>
      <c r="DU253" s="58"/>
      <c r="DV253" s="58"/>
      <c r="DW253" s="58"/>
      <c r="DX253" s="58"/>
      <c r="DY253" s="58"/>
      <c r="DZ253" s="58"/>
      <c r="EA253" s="58"/>
      <c r="EB253" s="58"/>
      <c r="EC253" s="58"/>
      <c r="ED253" s="58"/>
      <c r="EE253" s="58"/>
      <c r="EF253" s="58"/>
      <c r="EG253" s="58"/>
      <c r="EH253" s="58"/>
      <c r="EI253" s="58"/>
      <c r="EJ253" s="58"/>
      <c r="EK253" s="58"/>
      <c r="EL253" s="58"/>
      <c r="EM253" s="58"/>
      <c r="EN253" s="58"/>
      <c r="EO253" s="58"/>
      <c r="EP253" s="58"/>
      <c r="EQ253" s="58"/>
      <c r="ER253" s="58"/>
      <c r="ES253" s="58"/>
      <c r="ET253" s="58"/>
      <c r="EU253" s="58"/>
      <c r="EV253" s="58"/>
      <c r="EW253" s="58"/>
      <c r="EX253" s="58"/>
      <c r="EY253" s="58"/>
      <c r="EZ253" s="58"/>
      <c r="FA253" s="58"/>
      <c r="FB253" s="58"/>
      <c r="FC253" s="58"/>
      <c r="FD253" s="58"/>
      <c r="FE253" s="58"/>
      <c r="FF253" s="58"/>
      <c r="FG253" s="58"/>
      <c r="FH253" s="58"/>
      <c r="FI253" s="58"/>
      <c r="FJ253" s="58"/>
      <c r="FK253" s="58"/>
      <c r="FL253" s="58"/>
      <c r="FM253" s="58"/>
      <c r="FN253" s="58"/>
      <c r="FO253" s="58"/>
      <c r="FP253" s="58"/>
      <c r="FQ253" s="58"/>
      <c r="FR253" s="58"/>
      <c r="FS253" s="58"/>
      <c r="FT253" s="58"/>
      <c r="FU253" s="58"/>
      <c r="FV253" s="58"/>
      <c r="FW253" s="58"/>
      <c r="FX253" s="58"/>
      <c r="FY253" s="58"/>
      <c r="FZ253" s="58"/>
      <c r="GA253" s="58"/>
      <c r="GB253" s="58"/>
      <c r="GC253" s="58"/>
      <c r="GD253" s="58"/>
      <c r="GE253" s="58"/>
      <c r="GF253" s="58"/>
      <c r="GG253" s="58"/>
      <c r="GH253" s="58"/>
      <c r="GI253" s="58"/>
      <c r="GJ253" s="58"/>
      <c r="GK253" s="58"/>
      <c r="GL253" s="58"/>
      <c r="GM253" s="58"/>
      <c r="GN253" s="58"/>
      <c r="GO253" s="58"/>
      <c r="GP253" s="58"/>
      <c r="GQ253" s="58"/>
      <c r="GR253" s="58"/>
      <c r="GS253" s="58"/>
      <c r="GT253" s="58"/>
      <c r="GU253" s="58"/>
      <c r="GV253" s="58"/>
      <c r="GW253" s="58"/>
      <c r="GX253" s="58"/>
      <c r="GY253" s="58"/>
      <c r="GZ253" s="58"/>
      <c r="HA253" s="58"/>
      <c r="HB253" s="58"/>
      <c r="HC253" s="58"/>
      <c r="HD253" s="58"/>
      <c r="HE253" s="58"/>
      <c r="HF253" s="58"/>
      <c r="HG253" s="58"/>
      <c r="HH253" s="58"/>
      <c r="HI253" s="58"/>
      <c r="HJ253" s="58"/>
      <c r="HK253" s="58"/>
      <c r="HL253" s="58"/>
      <c r="HM253" s="58"/>
      <c r="HN253" s="58"/>
      <c r="HO253" s="58"/>
      <c r="HP253" s="58"/>
      <c r="HQ253" s="58"/>
      <c r="HR253" s="58"/>
      <c r="HS253" s="58"/>
      <c r="HT253" s="58"/>
      <c r="HU253" s="58"/>
      <c r="HV253" s="58"/>
      <c r="HW253" s="58"/>
      <c r="HX253" s="58"/>
      <c r="HY253" s="58"/>
      <c r="HZ253" s="58"/>
      <c r="IA253" s="58"/>
      <c r="IB253" s="58"/>
      <c r="IC253" s="58"/>
      <c r="ID253" s="58"/>
      <c r="IE253" s="58"/>
      <c r="IF253" s="58"/>
      <c r="IG253" s="58"/>
      <c r="IH253" s="58"/>
      <c r="II253" s="58"/>
      <c r="IJ253" s="58"/>
      <c r="IK253" s="58"/>
      <c r="IL253" s="58"/>
      <c r="IM253" s="58"/>
      <c r="IN253" s="58"/>
      <c r="IO253" s="58"/>
      <c r="IP253" s="58"/>
      <c r="IQ253" s="58"/>
      <c r="IR253" s="58"/>
      <c r="IS253" s="58"/>
      <c r="IT253" s="58"/>
      <c r="IU253" s="58"/>
      <c r="IV253" s="58"/>
      <c r="IW253" s="58"/>
      <c r="IX253" s="58"/>
      <c r="IY253" s="58"/>
      <c r="IZ253" s="58"/>
      <c r="JA253" s="58"/>
      <c r="JB253" s="58"/>
      <c r="JC253" s="58"/>
      <c r="JD253" s="58"/>
      <c r="JE253" s="58"/>
      <c r="JF253" s="58"/>
      <c r="JG253" s="58"/>
      <c r="JH253" s="58"/>
      <c r="JI253" s="58"/>
      <c r="JJ253" s="58"/>
      <c r="JK253" s="58"/>
      <c r="JL253" s="58"/>
      <c r="JM253" s="58"/>
      <c r="JN253" s="58"/>
      <c r="JO253" s="58"/>
      <c r="JP253" s="58"/>
      <c r="JQ253" s="58"/>
      <c r="JR253" s="58"/>
      <c r="JS253" s="58"/>
      <c r="JT253" s="58"/>
      <c r="JU253" s="58"/>
      <c r="JV253" s="58"/>
      <c r="JW253" s="58"/>
      <c r="JX253" s="58"/>
      <c r="JY253" s="58"/>
      <c r="JZ253" s="58"/>
      <c r="KA253" s="58"/>
      <c r="KB253" s="58"/>
      <c r="KC253" s="58"/>
      <c r="KD253" s="58"/>
      <c r="KE253" s="58"/>
      <c r="KF253" s="58"/>
      <c r="KG253" s="58"/>
      <c r="KH253" s="58"/>
      <c r="KI253" s="58"/>
      <c r="KJ253" s="58"/>
      <c r="KK253" s="58"/>
      <c r="KL253" s="58"/>
      <c r="KM253" s="58"/>
      <c r="KN253" s="58"/>
      <c r="KO253" s="58"/>
      <c r="KP253" s="58"/>
      <c r="KQ253" s="58"/>
      <c r="KR253" s="58"/>
      <c r="KS253" s="58"/>
      <c r="KT253" s="58"/>
      <c r="KU253" s="58"/>
      <c r="KV253" s="58"/>
      <c r="KW253" s="58"/>
      <c r="KX253" s="58"/>
      <c r="KY253" s="58"/>
      <c r="KZ253" s="58"/>
      <c r="LA253" s="58"/>
      <c r="LB253" s="58"/>
      <c r="LC253" s="58"/>
      <c r="LD253" s="58"/>
      <c r="LE253" s="58"/>
      <c r="LF253" s="58"/>
      <c r="LG253" s="58"/>
      <c r="LH253" s="58"/>
      <c r="LI253" s="58"/>
      <c r="LJ253" s="58"/>
      <c r="LK253" s="58"/>
      <c r="LL253" s="58"/>
      <c r="LM253" s="58"/>
      <c r="LN253" s="58"/>
      <c r="LO253" s="58"/>
      <c r="LP253" s="58"/>
      <c r="LQ253" s="58"/>
      <c r="LR253" s="58"/>
      <c r="LS253" s="58"/>
      <c r="LT253" s="58"/>
      <c r="LU253" s="58"/>
      <c r="LV253" s="58"/>
      <c r="LW253" s="58"/>
      <c r="LX253" s="58"/>
      <c r="LY253" s="58"/>
      <c r="LZ253" s="58"/>
      <c r="MA253" s="58"/>
      <c r="MB253" s="58"/>
      <c r="MC253" s="58"/>
      <c r="MD253" s="58"/>
      <c r="ME253" s="58"/>
      <c r="MF253" s="58"/>
      <c r="MG253" s="58"/>
      <c r="MH253" s="58"/>
      <c r="MI253" s="58"/>
      <c r="MJ253" s="58"/>
      <c r="MK253" s="58"/>
      <c r="ML253" s="58"/>
      <c r="MM253" s="58"/>
      <c r="MN253" s="58"/>
      <c r="MO253" s="58"/>
      <c r="MP253" s="58"/>
      <c r="MQ253" s="58"/>
      <c r="MR253" s="58"/>
      <c r="MS253" s="58"/>
      <c r="MT253" s="58"/>
      <c r="MU253" s="58"/>
      <c r="MV253" s="58"/>
      <c r="MW253" s="58"/>
      <c r="MX253" s="58"/>
      <c r="MY253" s="58"/>
      <c r="MZ253" s="58"/>
      <c r="NA253" s="58"/>
      <c r="NB253" s="58"/>
      <c r="NC253" s="58"/>
      <c r="ND253" s="58"/>
      <c r="NE253" s="58"/>
      <c r="NF253" s="58"/>
      <c r="NG253" s="58"/>
      <c r="NH253" s="58"/>
      <c r="NI253" s="58"/>
      <c r="NJ253" s="58"/>
      <c r="NK253" s="58"/>
      <c r="NL253" s="58"/>
      <c r="NM253" s="58"/>
      <c r="NN253" s="58"/>
      <c r="NO253" s="58"/>
      <c r="NP253" s="58"/>
      <c r="NQ253" s="58"/>
      <c r="NR253" s="58"/>
      <c r="NS253" s="58"/>
      <c r="NT253" s="58"/>
      <c r="NU253" s="58"/>
      <c r="NV253" s="58"/>
      <c r="NW253" s="58"/>
      <c r="NX253" s="58"/>
      <c r="NY253" s="58"/>
      <c r="NZ253" s="58"/>
      <c r="OA253" s="58"/>
      <c r="OB253" s="58"/>
      <c r="OC253" s="58"/>
      <c r="OD253" s="58"/>
      <c r="OE253" s="58"/>
      <c r="OF253" s="58"/>
      <c r="OG253" s="58"/>
      <c r="OH253" s="58"/>
      <c r="OI253" s="58"/>
      <c r="OJ253" s="58"/>
      <c r="OK253" s="58"/>
      <c r="OL253" s="58"/>
      <c r="OM253" s="58"/>
      <c r="ON253" s="58"/>
      <c r="OO253" s="58"/>
      <c r="OP253" s="58"/>
      <c r="OQ253" s="58"/>
      <c r="OR253" s="58"/>
      <c r="OS253" s="58"/>
      <c r="OT253" s="58"/>
      <c r="OU253" s="58"/>
      <c r="OV253" s="58"/>
      <c r="OW253" s="58"/>
      <c r="OX253" s="58"/>
      <c r="OY253" s="58"/>
      <c r="OZ253" s="58"/>
      <c r="PA253" s="58"/>
      <c r="PB253" s="58"/>
      <c r="PC253" s="58"/>
      <c r="PD253" s="58"/>
      <c r="PE253" s="58"/>
      <c r="PF253" s="58"/>
      <c r="PG253" s="58"/>
      <c r="PH253" s="58"/>
      <c r="PI253" s="58"/>
      <c r="PJ253" s="58"/>
      <c r="PK253" s="58"/>
      <c r="PL253" s="58"/>
      <c r="PM253" s="58"/>
      <c r="PN253" s="58"/>
      <c r="PO253" s="58"/>
      <c r="PP253" s="58"/>
      <c r="PQ253" s="58"/>
      <c r="PR253" s="58"/>
      <c r="PS253" s="58"/>
      <c r="PT253" s="58"/>
      <c r="PU253" s="58"/>
      <c r="PV253" s="58"/>
      <c r="PW253" s="58"/>
      <c r="PX253" s="58"/>
      <c r="PY253" s="58"/>
      <c r="PZ253" s="58"/>
      <c r="QA253" s="58"/>
      <c r="QB253" s="58"/>
      <c r="QC253" s="58"/>
      <c r="QD253" s="58"/>
      <c r="QE253" s="58"/>
      <c r="QF253" s="58"/>
      <c r="QG253" s="58"/>
      <c r="QH253" s="58"/>
      <c r="QI253" s="58"/>
      <c r="QJ253" s="58"/>
      <c r="QK253" s="58"/>
      <c r="QL253" s="58"/>
      <c r="QM253" s="58"/>
      <c r="QN253" s="58"/>
      <c r="QO253" s="58"/>
      <c r="QP253" s="58"/>
      <c r="QQ253" s="58"/>
      <c r="QR253" s="58"/>
      <c r="QS253" s="58"/>
      <c r="QT253" s="58"/>
      <c r="QU253" s="58"/>
      <c r="QV253" s="58"/>
      <c r="QW253" s="58"/>
      <c r="QX253" s="58"/>
      <c r="QY253" s="58"/>
      <c r="QZ253" s="58"/>
      <c r="RA253" s="58"/>
      <c r="RB253" s="58"/>
      <c r="RC253" s="58"/>
      <c r="RD253" s="58"/>
      <c r="RE253" s="58"/>
      <c r="RF253" s="58"/>
      <c r="RG253" s="58"/>
      <c r="RH253" s="58"/>
      <c r="RI253" s="58"/>
      <c r="RJ253" s="58"/>
      <c r="RK253" s="58"/>
      <c r="RL253" s="58"/>
      <c r="RM253" s="58"/>
      <c r="RN253" s="58"/>
      <c r="RO253" s="58"/>
      <c r="RP253" s="58"/>
      <c r="RQ253" s="58"/>
      <c r="RR253" s="58"/>
      <c r="RS253" s="58"/>
      <c r="RT253" s="58"/>
      <c r="RU253" s="58"/>
      <c r="RV253" s="58"/>
      <c r="RW253" s="58"/>
      <c r="RX253" s="58"/>
      <c r="RY253" s="58"/>
      <c r="RZ253" s="58"/>
      <c r="SA253" s="58"/>
      <c r="SB253" s="58"/>
      <c r="SC253" s="58"/>
      <c r="SD253" s="58"/>
      <c r="SE253" s="58"/>
      <c r="SF253" s="58"/>
      <c r="SG253" s="58"/>
      <c r="SH253" s="58"/>
      <c r="SI253" s="58"/>
      <c r="SJ253" s="58"/>
      <c r="SK253" s="58"/>
      <c r="SL253" s="58"/>
      <c r="SM253" s="58"/>
      <c r="SN253" s="58"/>
      <c r="SO253" s="58"/>
      <c r="SP253" s="58"/>
      <c r="SQ253" s="58"/>
      <c r="SR253" s="58"/>
      <c r="SS253" s="58"/>
      <c r="ST253" s="58"/>
      <c r="SU253" s="58"/>
      <c r="SV253" s="58"/>
      <c r="SW253" s="58"/>
      <c r="SX253" s="58"/>
      <c r="SY253" s="58"/>
      <c r="SZ253" s="58"/>
      <c r="TA253" s="58"/>
      <c r="TB253" s="58"/>
      <c r="TC253" s="58"/>
      <c r="TD253" s="58"/>
      <c r="TE253" s="58"/>
      <c r="TF253" s="58"/>
      <c r="TG253" s="58"/>
      <c r="TH253" s="58"/>
      <c r="TI253" s="58"/>
      <c r="TJ253" s="58"/>
      <c r="TK253" s="58"/>
      <c r="TL253" s="58"/>
      <c r="TM253" s="58"/>
      <c r="TN253" s="58"/>
      <c r="TO253" s="58"/>
      <c r="TP253" s="58"/>
      <c r="TQ253" s="58"/>
      <c r="TR253" s="58"/>
      <c r="TS253" s="58"/>
      <c r="TT253" s="58"/>
      <c r="TU253" s="58"/>
      <c r="TV253" s="58"/>
      <c r="TW253" s="58"/>
      <c r="TX253" s="58"/>
      <c r="TY253" s="58"/>
      <c r="TZ253" s="58"/>
      <c r="UA253" s="58"/>
      <c r="UB253" s="58"/>
      <c r="UC253" s="58"/>
      <c r="UD253" s="58"/>
      <c r="UE253" s="58"/>
      <c r="UF253" s="58"/>
      <c r="UG253" s="58"/>
      <c r="UH253" s="58"/>
      <c r="UI253" s="58"/>
      <c r="UJ253" s="58"/>
      <c r="UK253" s="58"/>
      <c r="UL253" s="58"/>
      <c r="UM253" s="58"/>
      <c r="UN253" s="58"/>
      <c r="UO253" s="58"/>
      <c r="UP253" s="58"/>
      <c r="UQ253" s="58"/>
      <c r="UR253" s="58"/>
      <c r="US253" s="58"/>
      <c r="UT253" s="58"/>
      <c r="UU253" s="58"/>
      <c r="UV253" s="58"/>
      <c r="UW253" s="58"/>
      <c r="UX253" s="58"/>
      <c r="UY253" s="58"/>
      <c r="UZ253" s="58"/>
      <c r="VA253" s="58"/>
      <c r="VB253" s="58"/>
      <c r="VC253" s="58"/>
      <c r="VD253" s="58"/>
      <c r="VE253" s="58"/>
      <c r="VF253" s="58"/>
      <c r="VG253" s="58"/>
      <c r="VH253" s="58"/>
      <c r="VI253" s="58"/>
      <c r="VJ253" s="58"/>
      <c r="VK253" s="58"/>
      <c r="VL253" s="58"/>
      <c r="VM253" s="58"/>
      <c r="VN253" s="58"/>
      <c r="VO253" s="58"/>
      <c r="VP253" s="58"/>
      <c r="VQ253" s="58"/>
      <c r="VR253" s="58"/>
      <c r="VS253" s="58"/>
      <c r="VT253" s="58"/>
      <c r="VU253" s="58"/>
      <c r="VV253" s="58"/>
      <c r="VW253" s="58"/>
      <c r="VX253" s="58"/>
      <c r="VY253" s="58"/>
      <c r="VZ253" s="58"/>
      <c r="WA253" s="58"/>
      <c r="WB253" s="58"/>
      <c r="WC253" s="58"/>
      <c r="WD253" s="58"/>
      <c r="WE253" s="58"/>
      <c r="WF253" s="58"/>
      <c r="WG253" s="58"/>
      <c r="WH253" s="58"/>
      <c r="WI253" s="58"/>
      <c r="WJ253" s="58"/>
      <c r="WK253" s="58"/>
      <c r="WL253" s="58"/>
      <c r="WM253" s="58"/>
      <c r="WN253" s="58"/>
      <c r="WO253" s="58"/>
      <c r="WP253" s="58"/>
      <c r="WQ253" s="58"/>
      <c r="WR253" s="58"/>
      <c r="WS253" s="58"/>
      <c r="WT253" s="58"/>
      <c r="WU253" s="58"/>
      <c r="WV253" s="58"/>
      <c r="WW253" s="58"/>
      <c r="WX253" s="58"/>
      <c r="WY253" s="58"/>
      <c r="WZ253" s="58"/>
      <c r="XA253" s="58"/>
      <c r="XB253" s="58"/>
      <c r="XC253" s="58"/>
      <c r="XD253" s="58"/>
      <c r="XE253" s="58"/>
      <c r="XF253" s="58"/>
      <c r="XG253" s="58"/>
      <c r="XH253" s="58"/>
      <c r="XI253" s="58"/>
      <c r="XJ253" s="58"/>
      <c r="XK253" s="58"/>
      <c r="XL253" s="58"/>
      <c r="XM253" s="58"/>
      <c r="XN253" s="58"/>
      <c r="XO253" s="58"/>
      <c r="XP253" s="58"/>
      <c r="XQ253" s="58"/>
      <c r="XR253" s="58"/>
      <c r="XS253" s="58"/>
      <c r="XT253" s="58"/>
      <c r="XU253" s="58"/>
      <c r="XV253" s="58"/>
      <c r="XW253" s="58"/>
      <c r="XX253" s="58"/>
      <c r="XY253" s="58"/>
      <c r="XZ253" s="58"/>
      <c r="YA253" s="58"/>
      <c r="YB253" s="58"/>
      <c r="YC253" s="58"/>
      <c r="YD253" s="58"/>
      <c r="YE253" s="58"/>
      <c r="YF253" s="58"/>
      <c r="YG253" s="58"/>
      <c r="YH253" s="58"/>
      <c r="YI253" s="58"/>
      <c r="YJ253" s="58"/>
      <c r="YK253" s="58"/>
      <c r="YL253" s="58"/>
      <c r="YM253" s="58"/>
      <c r="YN253" s="58"/>
      <c r="YO253" s="58"/>
      <c r="YP253" s="58"/>
      <c r="YQ253" s="58"/>
      <c r="YR253" s="58"/>
      <c r="YS253" s="58"/>
      <c r="YT253" s="58"/>
      <c r="YU253" s="58"/>
      <c r="YV253" s="58"/>
      <c r="YW253" s="58"/>
      <c r="YX253" s="58"/>
      <c r="YY253" s="58"/>
      <c r="YZ253" s="58"/>
      <c r="ZA253" s="58"/>
      <c r="ZB253" s="58"/>
      <c r="ZC253" s="58"/>
      <c r="ZD253" s="58"/>
      <c r="ZE253" s="58"/>
      <c r="ZF253" s="58"/>
      <c r="ZG253" s="58"/>
      <c r="ZH253" s="58"/>
      <c r="ZI253" s="58"/>
      <c r="ZJ253" s="58"/>
      <c r="ZK253" s="58"/>
      <c r="ZL253" s="58"/>
      <c r="ZM253" s="58"/>
      <c r="ZN253" s="58"/>
      <c r="ZO253" s="58"/>
      <c r="ZP253" s="58"/>
      <c r="ZQ253" s="58"/>
      <c r="ZR253" s="58"/>
      <c r="ZS253" s="58"/>
      <c r="ZT253" s="58"/>
      <c r="ZU253" s="58"/>
      <c r="ZV253" s="58"/>
      <c r="ZW253" s="58"/>
      <c r="ZX253" s="58"/>
      <c r="ZY253" s="58"/>
      <c r="ZZ253" s="58"/>
      <c r="AAA253" s="58"/>
      <c r="AAB253" s="58"/>
      <c r="AAC253" s="58"/>
      <c r="AAD253" s="58"/>
      <c r="AAE253" s="58"/>
      <c r="AAF253" s="58"/>
      <c r="AAG253" s="58"/>
      <c r="AAH253" s="58"/>
      <c r="AAI253" s="58"/>
      <c r="AAJ253" s="58"/>
      <c r="AAK253" s="58"/>
      <c r="AAL253" s="58"/>
      <c r="AAM253" s="58"/>
      <c r="AAN253" s="58"/>
      <c r="AAO253" s="58"/>
      <c r="AAP253" s="58"/>
      <c r="AAQ253" s="58"/>
      <c r="AAR253" s="58"/>
      <c r="AAS253" s="58"/>
      <c r="AAT253" s="58"/>
      <c r="AAU253" s="58"/>
      <c r="AAV253" s="58"/>
      <c r="AAW253" s="58"/>
      <c r="AAX253" s="58"/>
      <c r="AAY253" s="58"/>
      <c r="AAZ253" s="58"/>
      <c r="ABA253" s="58"/>
      <c r="ABB253" s="58"/>
      <c r="ABC253" s="58"/>
      <c r="ABD253" s="58"/>
      <c r="ABE253" s="58"/>
      <c r="ABF253" s="58"/>
      <c r="ABG253" s="58"/>
      <c r="ABH253" s="58"/>
      <c r="ABI253" s="58"/>
      <c r="ABJ253" s="58"/>
      <c r="ABK253" s="58"/>
      <c r="ABL253" s="58"/>
      <c r="ABM253" s="58"/>
      <c r="ABN253" s="58"/>
      <c r="ABO253" s="58"/>
      <c r="ABP253" s="58"/>
      <c r="ABQ253" s="58"/>
      <c r="ABR253" s="58"/>
      <c r="ABS253" s="58"/>
      <c r="ABT253" s="58"/>
      <c r="ABU253" s="58"/>
      <c r="ABV253" s="58"/>
      <c r="ABW253" s="58"/>
      <c r="ABX253" s="58"/>
      <c r="ABY253" s="58"/>
      <c r="ABZ253" s="58"/>
      <c r="ACA253" s="58"/>
      <c r="ACB253" s="58"/>
      <c r="ACC253" s="58"/>
      <c r="ACD253" s="58"/>
      <c r="ACE253" s="58"/>
      <c r="ACF253" s="58"/>
      <c r="ACG253" s="58"/>
      <c r="ACH253" s="58"/>
      <c r="ACI253" s="58"/>
      <c r="ACJ253" s="58"/>
      <c r="ACK253" s="58"/>
      <c r="ACL253" s="58"/>
      <c r="ACM253" s="58"/>
      <c r="ACN253" s="58"/>
      <c r="ACO253" s="58"/>
      <c r="ACP253" s="58"/>
      <c r="ACQ253" s="58"/>
      <c r="ACR253" s="58"/>
      <c r="ACS253" s="58"/>
      <c r="ACT253" s="58"/>
      <c r="ACU253" s="58"/>
      <c r="ACV253" s="58"/>
      <c r="ACW253" s="58"/>
      <c r="ACX253" s="58"/>
      <c r="ACY253" s="58"/>
      <c r="ACZ253" s="58"/>
      <c r="ADA253" s="58"/>
      <c r="ADB253" s="58"/>
      <c r="ADC253" s="58"/>
      <c r="ADD253" s="58"/>
      <c r="ADE253" s="58"/>
      <c r="ADF253" s="58"/>
      <c r="ADG253" s="58"/>
      <c r="ADH253" s="58"/>
      <c r="ADI253" s="58"/>
      <c r="ADJ253" s="58"/>
      <c r="ADK253" s="58"/>
      <c r="ADL253" s="58"/>
      <c r="ADM253" s="58"/>
      <c r="ADN253" s="58"/>
      <c r="ADO253" s="58"/>
      <c r="ADP253" s="58"/>
      <c r="ADQ253" s="58"/>
      <c r="ADR253" s="58"/>
      <c r="ADS253" s="58"/>
      <c r="ADT253" s="58"/>
      <c r="ADU253" s="58"/>
      <c r="ADV253" s="58"/>
      <c r="ADW253" s="58"/>
      <c r="ADX253" s="58"/>
      <c r="ADY253" s="58"/>
      <c r="ADZ253" s="58"/>
      <c r="AEA253" s="58"/>
      <c r="AEB253" s="58"/>
      <c r="AEC253" s="58"/>
      <c r="AED253" s="58"/>
      <c r="AEE253" s="58"/>
      <c r="AEF253" s="58"/>
      <c r="AEG253" s="58"/>
      <c r="AEH253" s="58"/>
      <c r="AEI253" s="58"/>
      <c r="AEJ253" s="58"/>
      <c r="AEK253" s="58"/>
      <c r="AEL253" s="58"/>
      <c r="AEM253" s="58"/>
      <c r="AEN253" s="58"/>
      <c r="AEO253" s="58"/>
      <c r="AEP253" s="58"/>
      <c r="AEQ253" s="58"/>
      <c r="AER253" s="58"/>
      <c r="AES253" s="58"/>
      <c r="AET253" s="58"/>
      <c r="AEU253" s="58"/>
      <c r="AEV253" s="58"/>
      <c r="AEW253" s="58"/>
      <c r="AEX253" s="58"/>
      <c r="AEY253" s="58"/>
      <c r="AEZ253" s="58"/>
      <c r="AFA253" s="58"/>
      <c r="AFB253" s="58"/>
      <c r="AFC253" s="58"/>
      <c r="AFD253" s="58"/>
      <c r="AFE253" s="58"/>
      <c r="AFF253" s="58"/>
      <c r="AFG253" s="58"/>
      <c r="AFH253" s="58"/>
      <c r="AFI253" s="58"/>
      <c r="AFJ253" s="58"/>
      <c r="AFK253" s="58"/>
      <c r="AFL253" s="58"/>
      <c r="AFM253" s="58"/>
      <c r="AFN253" s="58"/>
      <c r="AFO253" s="58"/>
      <c r="AFP253" s="58"/>
      <c r="AFQ253" s="58"/>
      <c r="AFR253" s="58"/>
      <c r="AFS253" s="58"/>
      <c r="AFT253" s="58"/>
      <c r="AFU253" s="58"/>
      <c r="AFV253" s="58"/>
      <c r="AFW253" s="58"/>
      <c r="AFX253" s="58"/>
      <c r="AFY253" s="58"/>
      <c r="AFZ253" s="58"/>
      <c r="AGA253" s="58"/>
      <c r="AGB253" s="58"/>
      <c r="AGC253" s="58"/>
      <c r="AGD253" s="58"/>
      <c r="AGE253" s="58"/>
      <c r="AGF253" s="58"/>
      <c r="AGG253" s="58"/>
      <c r="AGH253" s="58"/>
      <c r="AGI253" s="58"/>
      <c r="AGJ253" s="58"/>
      <c r="AGK253" s="58"/>
      <c r="AGL253" s="58"/>
      <c r="AGM253" s="58"/>
      <c r="AGN253" s="58"/>
      <c r="AGO253" s="58"/>
      <c r="AGP253" s="58"/>
      <c r="AGQ253" s="58"/>
      <c r="AGR253" s="58"/>
      <c r="AGS253" s="58"/>
      <c r="AGT253" s="58"/>
      <c r="AGU253" s="58"/>
      <c r="AGV253" s="58"/>
      <c r="AGW253" s="58"/>
      <c r="AGX253" s="58"/>
      <c r="AGY253" s="58"/>
      <c r="AGZ253" s="58"/>
      <c r="AHA253" s="58"/>
      <c r="AHB253" s="58"/>
      <c r="AHC253" s="58"/>
      <c r="AHD253" s="58"/>
      <c r="AHE253" s="58"/>
      <c r="AHF253" s="58"/>
      <c r="AHG253" s="58"/>
      <c r="AHH253" s="58"/>
      <c r="AHI253" s="58"/>
      <c r="AHJ253" s="58"/>
      <c r="AHK253" s="58"/>
      <c r="AHL253" s="58"/>
      <c r="AHM253" s="58"/>
      <c r="AHN253" s="58"/>
      <c r="AHO253" s="58"/>
      <c r="AHP253" s="58"/>
      <c r="AHQ253" s="58"/>
      <c r="AHR253" s="58"/>
      <c r="AHS253" s="58"/>
      <c r="AHT253" s="58"/>
      <c r="AHU253" s="58"/>
      <c r="AHV253" s="58"/>
      <c r="AHW253" s="58"/>
      <c r="AHX253" s="58"/>
      <c r="AHY253" s="58"/>
      <c r="AHZ253" s="58"/>
      <c r="AIA253" s="58"/>
      <c r="AIB253" s="58"/>
      <c r="AIC253" s="58"/>
      <c r="AID253" s="58"/>
      <c r="AIE253" s="58"/>
      <c r="AIF253" s="58"/>
      <c r="AIG253" s="58"/>
      <c r="AIH253" s="58"/>
      <c r="AII253" s="58"/>
      <c r="AIJ253" s="58"/>
      <c r="AIK253" s="58"/>
      <c r="AIL253" s="58"/>
      <c r="AIM253" s="58"/>
      <c r="AIN253" s="58"/>
      <c r="AIO253" s="58"/>
      <c r="AIP253" s="58"/>
      <c r="AIQ253" s="58"/>
      <c r="AIR253" s="58"/>
      <c r="AIS253" s="58"/>
      <c r="AIT253" s="58"/>
      <c r="AIU253" s="58"/>
      <c r="AIV253" s="58"/>
      <c r="AIW253" s="58"/>
      <c r="AIX253" s="58"/>
      <c r="AIY253" s="58"/>
      <c r="AIZ253" s="58"/>
      <c r="AJA253" s="58"/>
      <c r="AJB253" s="58"/>
      <c r="AJC253" s="58"/>
      <c r="AJD253" s="58"/>
      <c r="AJE253" s="58"/>
      <c r="AJF253" s="58"/>
      <c r="AJG253" s="58"/>
      <c r="AJH253" s="58"/>
      <c r="AJI253" s="58"/>
      <c r="AJJ253" s="58"/>
      <c r="AJK253" s="58"/>
      <c r="AJL253" s="58"/>
      <c r="AJM253" s="58"/>
      <c r="AJN253" s="58"/>
      <c r="AJO253" s="58"/>
      <c r="AJP253" s="58"/>
      <c r="AJQ253" s="58"/>
      <c r="AJR253" s="58"/>
      <c r="AJS253" s="58"/>
      <c r="AJT253" s="58"/>
      <c r="AJU253" s="58"/>
      <c r="AJV253" s="58"/>
      <c r="AJW253" s="58"/>
      <c r="AJX253" s="58"/>
      <c r="AJY253" s="58"/>
      <c r="AJZ253" s="58"/>
      <c r="AKA253" s="58"/>
      <c r="AKB253" s="58"/>
      <c r="AKC253" s="58"/>
      <c r="AKD253" s="58"/>
      <c r="AKE253" s="58"/>
      <c r="AKF253" s="58"/>
      <c r="AKG253" s="58"/>
      <c r="AKH253" s="58"/>
      <c r="AKI253" s="58"/>
      <c r="AKJ253" s="58"/>
      <c r="AKK253" s="58"/>
      <c r="AKL253" s="58"/>
      <c r="AKM253" s="58"/>
      <c r="AKN253" s="58"/>
      <c r="AKO253" s="58"/>
      <c r="AKP253" s="58"/>
      <c r="AKQ253" s="58"/>
      <c r="AKR253" s="58"/>
      <c r="AKS253" s="58"/>
      <c r="AKT253" s="58"/>
      <c r="AKU253" s="58"/>
      <c r="AKV253" s="58"/>
      <c r="AKW253" s="58"/>
      <c r="AKX253" s="58"/>
      <c r="AKY253" s="58"/>
      <c r="AKZ253" s="58"/>
      <c r="ALA253" s="58"/>
      <c r="ALB253" s="58"/>
      <c r="ALC253" s="58"/>
      <c r="ALD253" s="58"/>
      <c r="ALE253" s="58"/>
      <c r="ALF253" s="58"/>
      <c r="ALG253" s="58"/>
      <c r="ALH253" s="58"/>
      <c r="ALI253" s="58"/>
      <c r="ALJ253" s="58"/>
      <c r="ALK253" s="58"/>
      <c r="ALL253" s="58"/>
      <c r="ALM253" s="58"/>
      <c r="ALN253" s="58"/>
      <c r="ALO253" s="58"/>
      <c r="ALP253" s="58"/>
      <c r="ALQ253" s="58"/>
      <c r="ALR253" s="58"/>
      <c r="ALS253" s="58"/>
      <c r="ALT253" s="58"/>
      <c r="ALU253" s="58"/>
      <c r="ALV253" s="58"/>
      <c r="ALW253" s="58"/>
      <c r="ALX253" s="58"/>
      <c r="ALY253" s="58"/>
      <c r="ALZ253" s="58"/>
      <c r="AMA253" s="58"/>
      <c r="AMB253" s="58"/>
      <c r="AMC253" s="58"/>
      <c r="AMD253" s="58"/>
      <c r="AME253" s="58"/>
      <c r="AMF253" s="58"/>
      <c r="AMG253" s="58"/>
      <c r="AMH253" s="58"/>
      <c r="AMI253" s="58"/>
      <c r="AMJ253" s="58"/>
      <c r="AMK253" s="58"/>
      <c r="AML253" s="58"/>
      <c r="AMM253" s="58"/>
      <c r="AMN253" s="58"/>
      <c r="AMO253" s="58"/>
      <c r="AMP253" s="58"/>
      <c r="AMQ253" s="58"/>
      <c r="AMR253" s="58"/>
      <c r="AMS253" s="58"/>
      <c r="AMT253" s="58"/>
      <c r="AMU253" s="58"/>
      <c r="AMV253" s="58"/>
      <c r="AMW253" s="58"/>
      <c r="AMX253" s="58"/>
      <c r="AMY253" s="58"/>
      <c r="AMZ253" s="58"/>
      <c r="ANA253" s="58"/>
      <c r="ANB253" s="58"/>
      <c r="ANC253" s="58"/>
      <c r="AND253" s="58"/>
      <c r="ANE253" s="58"/>
      <c r="ANF253" s="58"/>
      <c r="ANG253" s="58"/>
      <c r="ANH253" s="58"/>
      <c r="ANI253" s="58"/>
      <c r="ANJ253" s="58"/>
      <c r="ANK253" s="58"/>
      <c r="ANL253" s="58"/>
      <c r="ANM253" s="58"/>
      <c r="ANN253" s="58"/>
      <c r="ANO253" s="58"/>
      <c r="ANP253" s="58"/>
      <c r="ANQ253" s="58"/>
      <c r="ANR253" s="58"/>
      <c r="ANS253" s="58"/>
      <c r="ANT253" s="58"/>
      <c r="ANU253" s="58"/>
      <c r="ANV253" s="58"/>
      <c r="ANW253" s="58"/>
      <c r="ANX253" s="58"/>
      <c r="ANY253" s="58"/>
      <c r="ANZ253" s="58"/>
      <c r="AOA253" s="58"/>
      <c r="AOB253" s="58"/>
      <c r="AOC253" s="58"/>
      <c r="AOD253" s="58"/>
      <c r="AOE253" s="58"/>
      <c r="AOF253" s="58"/>
      <c r="AOG253" s="58"/>
      <c r="AOH253" s="58"/>
      <c r="AOI253" s="58"/>
      <c r="AOJ253" s="58"/>
      <c r="AOK253" s="58"/>
      <c r="AOL253" s="58"/>
      <c r="AOM253" s="58"/>
      <c r="AON253" s="58"/>
      <c r="AOO253" s="58"/>
      <c r="AOP253" s="58"/>
      <c r="AOQ253" s="58"/>
      <c r="AOR253" s="58"/>
      <c r="AOS253" s="58"/>
      <c r="AOT253" s="58"/>
      <c r="AOU253" s="58"/>
      <c r="AOV253" s="58"/>
      <c r="AOW253" s="58"/>
      <c r="AOX253" s="58"/>
      <c r="AOY253" s="58"/>
      <c r="AOZ253" s="58"/>
      <c r="APA253" s="58"/>
      <c r="APB253" s="58"/>
      <c r="APC253" s="58"/>
      <c r="APD253" s="58"/>
      <c r="APE253" s="58"/>
      <c r="APF253" s="58"/>
      <c r="APG253" s="58"/>
      <c r="APH253" s="58"/>
      <c r="API253" s="58"/>
      <c r="APJ253" s="58"/>
      <c r="APK253" s="58"/>
      <c r="APL253" s="58"/>
      <c r="APM253" s="58"/>
      <c r="APN253" s="58"/>
      <c r="APO253" s="58"/>
      <c r="APP253" s="58"/>
      <c r="APQ253" s="58"/>
      <c r="APR253" s="58"/>
      <c r="APS253" s="58"/>
      <c r="APT253" s="58"/>
      <c r="APU253" s="58"/>
      <c r="APV253" s="58"/>
      <c r="APW253" s="58"/>
      <c r="APX253" s="58"/>
      <c r="APY253" s="58"/>
      <c r="APZ253" s="58"/>
      <c r="AQA253" s="58"/>
      <c r="AQB253" s="58"/>
      <c r="AQC253" s="58"/>
      <c r="AQD253" s="58"/>
      <c r="AQE253" s="58"/>
      <c r="AQF253" s="58"/>
      <c r="AQG253" s="58"/>
      <c r="AQH253" s="58"/>
      <c r="AQI253" s="58"/>
      <c r="AQJ253" s="58"/>
      <c r="AQK253" s="58"/>
      <c r="AQL253" s="58"/>
      <c r="AQM253" s="58"/>
      <c r="AQN253" s="58"/>
      <c r="AQO253" s="58"/>
      <c r="AQP253" s="58"/>
      <c r="AQQ253" s="58"/>
      <c r="AQR253" s="58"/>
      <c r="AQS253" s="58"/>
      <c r="AQT253" s="58"/>
      <c r="AQU253" s="58"/>
      <c r="AQV253" s="58"/>
      <c r="AQW253" s="58"/>
      <c r="AQX253" s="58"/>
      <c r="AQY253" s="58"/>
      <c r="AQZ253" s="58"/>
      <c r="ARA253" s="58"/>
      <c r="ARB253" s="58"/>
      <c r="ARC253" s="58"/>
      <c r="ARD253" s="58"/>
      <c r="ARE253" s="58"/>
      <c r="ARF253" s="58"/>
      <c r="ARG253" s="58"/>
      <c r="ARH253" s="58"/>
      <c r="ARI253" s="58"/>
      <c r="ARJ253" s="58"/>
      <c r="ARK253" s="58"/>
      <c r="ARL253" s="58"/>
      <c r="ARM253" s="58"/>
      <c r="ARN253" s="58"/>
      <c r="ARO253" s="58"/>
      <c r="ARP253" s="58"/>
      <c r="ARQ253" s="58"/>
      <c r="ARR253" s="58"/>
      <c r="ARS253" s="58"/>
      <c r="ART253" s="58"/>
      <c r="ARU253" s="58"/>
      <c r="ARV253" s="58"/>
      <c r="ARW253" s="58"/>
      <c r="ARX253" s="58"/>
      <c r="ARY253" s="58"/>
      <c r="ARZ253" s="58"/>
      <c r="ASA253" s="58"/>
      <c r="ASB253" s="58"/>
      <c r="ASC253" s="58"/>
      <c r="ASD253" s="58"/>
      <c r="ASE253" s="58"/>
      <c r="ASF253" s="58"/>
      <c r="ASG253" s="58"/>
      <c r="ASH253" s="58"/>
      <c r="ASI253" s="58"/>
      <c r="ASJ253" s="58"/>
      <c r="ASK253" s="58"/>
      <c r="ASL253" s="58"/>
      <c r="ASM253" s="58"/>
      <c r="ASN253" s="58"/>
      <c r="ASO253" s="58"/>
      <c r="ASP253" s="58"/>
      <c r="ASQ253" s="58"/>
      <c r="ASR253" s="58"/>
      <c r="ASS253" s="58"/>
      <c r="AST253" s="58"/>
      <c r="ASU253" s="58"/>
      <c r="ASV253" s="58"/>
      <c r="ASW253" s="58"/>
      <c r="ASX253" s="58"/>
      <c r="ASY253" s="58"/>
      <c r="ASZ253" s="58"/>
      <c r="ATA253" s="58"/>
      <c r="ATB253" s="58"/>
      <c r="ATC253" s="58"/>
      <c r="ATD253" s="58"/>
      <c r="ATE253" s="58"/>
      <c r="ATF253" s="58"/>
      <c r="ATG253" s="58"/>
      <c r="ATH253" s="58"/>
      <c r="ATI253" s="58"/>
      <c r="ATJ253" s="58"/>
      <c r="ATK253" s="58"/>
      <c r="ATL253" s="58"/>
      <c r="ATM253" s="58"/>
      <c r="ATN253" s="58"/>
      <c r="ATO253" s="58"/>
      <c r="ATP253" s="58"/>
      <c r="ATQ253" s="58"/>
      <c r="ATR253" s="58"/>
      <c r="ATS253" s="58"/>
      <c r="ATT253" s="58"/>
      <c r="ATU253" s="58"/>
      <c r="ATV253" s="58"/>
      <c r="ATW253" s="58"/>
      <c r="ATX253" s="58"/>
      <c r="ATY253" s="58"/>
      <c r="ATZ253" s="58"/>
      <c r="AUA253" s="58"/>
      <c r="AUB253" s="58"/>
      <c r="AUC253" s="58"/>
      <c r="AUD253" s="58"/>
      <c r="AUE253" s="58"/>
      <c r="AUF253" s="58"/>
      <c r="AUG253" s="58"/>
      <c r="AUH253" s="58"/>
      <c r="AUI253" s="58"/>
      <c r="AUJ253" s="58"/>
      <c r="AUK253" s="58"/>
      <c r="AUL253" s="58"/>
      <c r="AUM253" s="58"/>
      <c r="AUN253" s="58"/>
      <c r="AUO253" s="58"/>
      <c r="AUP253" s="58"/>
      <c r="AUQ253" s="58"/>
      <c r="AUR253" s="58"/>
      <c r="AUS253" s="58"/>
      <c r="AUT253" s="58"/>
      <c r="AUU253" s="58"/>
      <c r="AUV253" s="58"/>
      <c r="AUW253" s="58"/>
      <c r="AUX253" s="58"/>
      <c r="AUY253" s="58"/>
      <c r="AUZ253" s="58"/>
      <c r="AVA253" s="58"/>
      <c r="AVB253" s="58"/>
      <c r="AVC253" s="58"/>
      <c r="AVD253" s="58"/>
      <c r="AVE253" s="58"/>
      <c r="AVF253" s="58"/>
      <c r="AVG253" s="58"/>
      <c r="AVH253" s="58"/>
      <c r="AVI253" s="58"/>
      <c r="AVJ253" s="58"/>
      <c r="AVK253" s="58"/>
      <c r="AVL253" s="58"/>
      <c r="AVM253" s="58"/>
      <c r="AVN253" s="58"/>
      <c r="AVO253" s="58"/>
      <c r="AVP253" s="58"/>
      <c r="AVQ253" s="58"/>
      <c r="AVR253" s="58"/>
      <c r="AVS253" s="58"/>
      <c r="AVT253" s="58"/>
      <c r="AVU253" s="58"/>
      <c r="AVV253" s="58"/>
      <c r="AVW253" s="58"/>
      <c r="AVX253" s="58"/>
      <c r="AVY253" s="58"/>
      <c r="AVZ253" s="58"/>
      <c r="AWA253" s="58"/>
      <c r="AWB253" s="58"/>
      <c r="AWC253" s="58"/>
      <c r="AWD253" s="58"/>
      <c r="AWE253" s="58"/>
      <c r="AWF253" s="58"/>
      <c r="AWG253" s="58"/>
      <c r="AWH253" s="58"/>
      <c r="AWI253" s="58"/>
      <c r="AWJ253" s="58"/>
      <c r="AWK253" s="58"/>
      <c r="AWL253" s="58"/>
      <c r="AWM253" s="58"/>
      <c r="AWN253" s="58"/>
      <c r="AWO253" s="58"/>
      <c r="AWP253" s="58"/>
      <c r="AWQ253" s="58"/>
      <c r="AWR253" s="58"/>
      <c r="AWS253" s="58"/>
      <c r="AWT253" s="58"/>
      <c r="AWU253" s="58"/>
      <c r="AWV253" s="58"/>
      <c r="AWW253" s="58"/>
      <c r="AWX253" s="58"/>
      <c r="AWY253" s="58"/>
      <c r="AWZ253" s="58"/>
      <c r="AXA253" s="58"/>
      <c r="AXB253" s="58"/>
      <c r="AXC253" s="58"/>
      <c r="AXD253" s="58"/>
      <c r="AXE253" s="58"/>
      <c r="AXF253" s="58"/>
      <c r="AXG253" s="58"/>
      <c r="AXH253" s="58"/>
      <c r="AXI253" s="58"/>
      <c r="AXJ253" s="58"/>
      <c r="AXK253" s="58"/>
      <c r="AXL253" s="58"/>
      <c r="AXM253" s="58"/>
      <c r="AXN253" s="58"/>
      <c r="AXO253" s="58"/>
      <c r="AXP253" s="58"/>
      <c r="AXQ253" s="58"/>
      <c r="AXR253" s="58"/>
      <c r="AXS253" s="58"/>
      <c r="AXT253" s="58"/>
      <c r="AXU253" s="58"/>
      <c r="AXV253" s="58"/>
      <c r="AXW253" s="58"/>
      <c r="AXX253" s="58"/>
      <c r="AXY253" s="58"/>
      <c r="AXZ253" s="58"/>
      <c r="AYA253" s="58"/>
      <c r="AYB253" s="58"/>
      <c r="AYC253" s="58"/>
      <c r="AYD253" s="58"/>
      <c r="AYE253" s="58"/>
      <c r="AYF253" s="58"/>
      <c r="AYG253" s="58"/>
      <c r="AYH253" s="58"/>
      <c r="AYI253" s="58"/>
      <c r="AYJ253" s="58"/>
      <c r="AYK253" s="58"/>
      <c r="AYL253" s="58"/>
      <c r="AYM253" s="58"/>
      <c r="AYN253" s="58"/>
      <c r="AYO253" s="58"/>
      <c r="AYP253" s="58"/>
      <c r="AYQ253" s="58"/>
      <c r="AYR253" s="58"/>
      <c r="AYS253" s="58"/>
      <c r="AYT253" s="58"/>
      <c r="AYU253" s="58"/>
      <c r="AYV253" s="58"/>
      <c r="AYW253" s="58"/>
      <c r="AYX253" s="58"/>
      <c r="AYY253" s="58"/>
      <c r="AYZ253" s="58"/>
      <c r="AZA253" s="58"/>
      <c r="AZB253" s="58"/>
      <c r="AZC253" s="58"/>
      <c r="AZD253" s="58"/>
      <c r="AZE253" s="58"/>
      <c r="AZF253" s="58"/>
      <c r="AZG253" s="58"/>
      <c r="AZH253" s="58"/>
      <c r="AZI253" s="58"/>
      <c r="AZJ253" s="58"/>
      <c r="AZK253" s="58"/>
      <c r="AZL253" s="58"/>
      <c r="AZM253" s="58"/>
      <c r="AZN253" s="58"/>
      <c r="AZO253" s="58"/>
      <c r="AZP253" s="58"/>
      <c r="AZQ253" s="58"/>
      <c r="AZR253" s="58"/>
      <c r="AZS253" s="58"/>
      <c r="AZT253" s="58"/>
      <c r="AZU253" s="58"/>
      <c r="AZV253" s="58"/>
      <c r="AZW253" s="58"/>
      <c r="AZX253" s="58"/>
      <c r="AZY253" s="58"/>
      <c r="AZZ253" s="58"/>
      <c r="BAA253" s="58"/>
      <c r="BAB253" s="58"/>
      <c r="BAC253" s="58"/>
      <c r="BAD253" s="58"/>
      <c r="BAE253" s="58"/>
      <c r="BAF253" s="58"/>
      <c r="BAG253" s="58"/>
      <c r="BAH253" s="58"/>
      <c r="BAI253" s="58"/>
      <c r="BAJ253" s="58"/>
      <c r="BAK253" s="58"/>
      <c r="BAL253" s="58"/>
      <c r="BAM253" s="58"/>
      <c r="BAN253" s="58"/>
      <c r="BAO253" s="58"/>
      <c r="BAP253" s="58"/>
      <c r="BAQ253" s="58"/>
      <c r="BAR253" s="58"/>
      <c r="BAS253" s="58"/>
      <c r="BAT253" s="58"/>
      <c r="BAU253" s="58"/>
      <c r="BAV253" s="58"/>
      <c r="BAW253" s="58"/>
      <c r="BAX253" s="58"/>
      <c r="BAY253" s="58"/>
      <c r="BAZ253" s="58"/>
      <c r="BBA253" s="58"/>
      <c r="BBB253" s="58"/>
      <c r="BBC253" s="58"/>
      <c r="BBD253" s="58"/>
      <c r="BBE253" s="58"/>
      <c r="BBF253" s="58"/>
      <c r="BBG253" s="58"/>
      <c r="BBH253" s="58"/>
      <c r="BBI253" s="58"/>
      <c r="BBJ253" s="58"/>
      <c r="BBK253" s="58"/>
      <c r="BBL253" s="58"/>
      <c r="BBM253" s="58"/>
      <c r="BBN253" s="58"/>
      <c r="BBO253" s="58"/>
      <c r="BBP253" s="58"/>
      <c r="BBQ253" s="58"/>
      <c r="BBR253" s="58"/>
      <c r="BBS253" s="58"/>
      <c r="BBT253" s="58"/>
      <c r="BBU253" s="58"/>
      <c r="BBV253" s="58"/>
      <c r="BBW253" s="58"/>
      <c r="BBX253" s="58"/>
      <c r="BBY253" s="58"/>
      <c r="BBZ253" s="58"/>
      <c r="BCA253" s="58"/>
      <c r="BCB253" s="58"/>
      <c r="BCC253" s="58"/>
      <c r="BCD253" s="58"/>
      <c r="BCE253" s="58"/>
      <c r="BCF253" s="58"/>
      <c r="BCG253" s="58"/>
      <c r="BCH253" s="58"/>
      <c r="BCI253" s="58"/>
      <c r="BCJ253" s="58"/>
      <c r="BCK253" s="58"/>
      <c r="BCL253" s="58"/>
      <c r="BCM253" s="58"/>
      <c r="BCN253" s="58"/>
      <c r="BCO253" s="58"/>
      <c r="BCP253" s="58"/>
      <c r="BCQ253" s="58"/>
      <c r="BCR253" s="58"/>
      <c r="BCS253" s="58"/>
      <c r="BCT253" s="58"/>
      <c r="BCU253" s="58"/>
      <c r="BCV253" s="58"/>
      <c r="BCW253" s="58"/>
      <c r="BCX253" s="58"/>
      <c r="BCY253" s="58"/>
      <c r="BCZ253" s="58"/>
      <c r="BDA253" s="58"/>
      <c r="BDB253" s="58"/>
      <c r="BDC253" s="58"/>
      <c r="BDD253" s="58"/>
      <c r="BDE253" s="58"/>
      <c r="BDF253" s="58"/>
      <c r="BDG253" s="58"/>
      <c r="BDH253" s="58"/>
      <c r="BDI253" s="58"/>
      <c r="BDJ253" s="58"/>
      <c r="BDK253" s="58"/>
      <c r="BDL253" s="58"/>
      <c r="BDM253" s="58"/>
      <c r="BDN253" s="58"/>
      <c r="BDO253" s="58"/>
      <c r="BDP253" s="58"/>
      <c r="BDQ253" s="58"/>
      <c r="BDR253" s="58"/>
      <c r="BDS253" s="58"/>
      <c r="BDT253" s="58"/>
      <c r="BDU253" s="58"/>
      <c r="BDV253" s="58"/>
      <c r="BDW253" s="58"/>
      <c r="BDX253" s="58"/>
      <c r="BDY253" s="58"/>
      <c r="BDZ253" s="58"/>
      <c r="BEA253" s="58"/>
      <c r="BEB253" s="58"/>
      <c r="BEC253" s="58"/>
      <c r="BED253" s="58"/>
      <c r="BEE253" s="58"/>
      <c r="BEF253" s="58"/>
      <c r="BEG253" s="58"/>
      <c r="BEH253" s="58"/>
      <c r="BEI253" s="58"/>
      <c r="BEJ253" s="58"/>
      <c r="BEK253" s="58"/>
      <c r="BEL253" s="58"/>
      <c r="BEM253" s="58"/>
      <c r="BEN253" s="58"/>
      <c r="BEO253" s="58"/>
      <c r="BEP253" s="58"/>
      <c r="BEQ253" s="58"/>
      <c r="BER253" s="58"/>
      <c r="BES253" s="58"/>
      <c r="BET253" s="58"/>
      <c r="BEU253" s="58"/>
      <c r="BEV253" s="58"/>
      <c r="BEW253" s="58"/>
      <c r="BEX253" s="58"/>
      <c r="BEY253" s="58"/>
      <c r="BEZ253" s="58"/>
      <c r="BFA253" s="58"/>
      <c r="BFB253" s="58"/>
      <c r="BFC253" s="58"/>
      <c r="BFD253" s="58"/>
      <c r="BFE253" s="58"/>
      <c r="BFF253" s="58"/>
      <c r="BFG253" s="58"/>
      <c r="BFH253" s="58"/>
    </row>
    <row r="254" spans="1:1516" s="56" customFormat="1" ht="13.5">
      <c r="A254" s="109"/>
      <c r="B254" s="195" t="s">
        <v>63</v>
      </c>
      <c r="C254" s="290"/>
      <c r="D254" s="290"/>
      <c r="E254" s="309">
        <f>E252+E253+E249</f>
        <v>0.75</v>
      </c>
      <c r="F254" s="310"/>
      <c r="G254" s="144"/>
      <c r="H254" s="309">
        <f>H252+H253+H249</f>
        <v>0.75</v>
      </c>
      <c r="I254" s="310"/>
      <c r="J254" s="144"/>
      <c r="K254" s="309">
        <f>K252+K253+K249</f>
        <v>0.75000000000000044</v>
      </c>
      <c r="L254" s="310"/>
      <c r="M254" s="115"/>
      <c r="N254" s="309">
        <f>N252+N253+N249</f>
        <v>0.75</v>
      </c>
      <c r="O254" s="310"/>
      <c r="P254" s="110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DT254" s="58"/>
      <c r="DU254" s="58"/>
      <c r="DV254" s="58"/>
      <c r="DW254" s="58"/>
      <c r="DX254" s="58"/>
      <c r="DY254" s="58"/>
      <c r="DZ254" s="58"/>
      <c r="EA254" s="58"/>
      <c r="EB254" s="58"/>
      <c r="EC254" s="58"/>
      <c r="ED254" s="58"/>
      <c r="EE254" s="58"/>
      <c r="EF254" s="58"/>
      <c r="EG254" s="58"/>
      <c r="EH254" s="58"/>
      <c r="EI254" s="58"/>
      <c r="EJ254" s="58"/>
      <c r="EK254" s="58"/>
      <c r="EL254" s="58"/>
      <c r="EM254" s="58"/>
      <c r="EN254" s="58"/>
      <c r="EO254" s="58"/>
      <c r="EP254" s="58"/>
      <c r="EQ254" s="58"/>
      <c r="ER254" s="58"/>
      <c r="ES254" s="58"/>
      <c r="ET254" s="58"/>
      <c r="EU254" s="58"/>
      <c r="EV254" s="58"/>
      <c r="EW254" s="58"/>
      <c r="EX254" s="58"/>
      <c r="EY254" s="58"/>
      <c r="EZ254" s="58"/>
      <c r="FA254" s="58"/>
      <c r="FB254" s="58"/>
      <c r="FC254" s="58"/>
      <c r="FD254" s="58"/>
      <c r="FE254" s="58"/>
      <c r="FF254" s="58"/>
      <c r="FG254" s="58"/>
      <c r="FH254" s="58"/>
      <c r="FI254" s="58"/>
      <c r="FJ254" s="58"/>
      <c r="FK254" s="58"/>
      <c r="FL254" s="58"/>
      <c r="FM254" s="58"/>
      <c r="FN254" s="58"/>
      <c r="FO254" s="58"/>
      <c r="FP254" s="58"/>
      <c r="FQ254" s="58"/>
      <c r="FR254" s="58"/>
      <c r="FS254" s="58"/>
      <c r="FT254" s="58"/>
      <c r="FU254" s="58"/>
      <c r="FV254" s="58"/>
      <c r="FW254" s="58"/>
      <c r="FX254" s="58"/>
      <c r="FY254" s="58"/>
      <c r="FZ254" s="58"/>
      <c r="GA254" s="58"/>
      <c r="GB254" s="58"/>
      <c r="GC254" s="58"/>
      <c r="GD254" s="58"/>
      <c r="GE254" s="58"/>
      <c r="GF254" s="58"/>
      <c r="GG254" s="58"/>
      <c r="GH254" s="58"/>
      <c r="GI254" s="58"/>
      <c r="GJ254" s="58"/>
      <c r="GK254" s="58"/>
      <c r="GL254" s="58"/>
      <c r="GM254" s="58"/>
      <c r="GN254" s="58"/>
      <c r="GO254" s="58"/>
      <c r="GP254" s="58"/>
      <c r="GQ254" s="58"/>
      <c r="GR254" s="58"/>
      <c r="GS254" s="58"/>
      <c r="GT254" s="58"/>
      <c r="GU254" s="58"/>
      <c r="GV254" s="58"/>
      <c r="GW254" s="58"/>
      <c r="GX254" s="58"/>
      <c r="GY254" s="58"/>
      <c r="GZ254" s="58"/>
      <c r="HA254" s="58"/>
      <c r="HB254" s="58"/>
      <c r="HC254" s="58"/>
      <c r="HD254" s="58"/>
      <c r="HE254" s="58"/>
      <c r="HF254" s="58"/>
      <c r="HG254" s="58"/>
      <c r="HH254" s="58"/>
      <c r="HI254" s="58"/>
      <c r="HJ254" s="58"/>
      <c r="HK254" s="58"/>
      <c r="HL254" s="58"/>
      <c r="HM254" s="58"/>
      <c r="HN254" s="58"/>
      <c r="HO254" s="58"/>
      <c r="HP254" s="58"/>
      <c r="HQ254" s="58"/>
      <c r="HR254" s="58"/>
      <c r="HS254" s="58"/>
      <c r="HT254" s="58"/>
      <c r="HU254" s="58"/>
      <c r="HV254" s="58"/>
      <c r="HW254" s="58"/>
      <c r="HX254" s="58"/>
      <c r="HY254" s="58"/>
      <c r="HZ254" s="58"/>
      <c r="IA254" s="58"/>
      <c r="IB254" s="58"/>
      <c r="IC254" s="58"/>
      <c r="ID254" s="58"/>
      <c r="IE254" s="58"/>
      <c r="IF254" s="58"/>
      <c r="IG254" s="58"/>
      <c r="IH254" s="58"/>
      <c r="II254" s="58"/>
      <c r="IJ254" s="58"/>
      <c r="IK254" s="58"/>
      <c r="IL254" s="58"/>
      <c r="IM254" s="58"/>
      <c r="IN254" s="58"/>
      <c r="IO254" s="58"/>
      <c r="IP254" s="58"/>
      <c r="IQ254" s="58"/>
      <c r="IR254" s="58"/>
      <c r="IS254" s="58"/>
      <c r="IT254" s="58"/>
      <c r="IU254" s="58"/>
      <c r="IV254" s="58"/>
      <c r="IW254" s="58"/>
      <c r="IX254" s="58"/>
      <c r="IY254" s="58"/>
      <c r="IZ254" s="58"/>
      <c r="JA254" s="58"/>
      <c r="JB254" s="58"/>
      <c r="JC254" s="58"/>
      <c r="JD254" s="58"/>
      <c r="JE254" s="58"/>
      <c r="JF254" s="58"/>
      <c r="JG254" s="58"/>
      <c r="JH254" s="58"/>
      <c r="JI254" s="58"/>
      <c r="JJ254" s="58"/>
      <c r="JK254" s="58"/>
      <c r="JL254" s="58"/>
      <c r="JM254" s="58"/>
      <c r="JN254" s="58"/>
      <c r="JO254" s="58"/>
      <c r="JP254" s="58"/>
      <c r="JQ254" s="58"/>
      <c r="JR254" s="58"/>
      <c r="JS254" s="58"/>
      <c r="JT254" s="58"/>
      <c r="JU254" s="58"/>
      <c r="JV254" s="58"/>
      <c r="JW254" s="58"/>
      <c r="JX254" s="58"/>
      <c r="JY254" s="58"/>
      <c r="JZ254" s="58"/>
      <c r="KA254" s="58"/>
      <c r="KB254" s="58"/>
      <c r="KC254" s="58"/>
      <c r="KD254" s="58"/>
      <c r="KE254" s="58"/>
      <c r="KF254" s="58"/>
      <c r="KG254" s="58"/>
      <c r="KH254" s="58"/>
      <c r="KI254" s="58"/>
      <c r="KJ254" s="58"/>
      <c r="KK254" s="58"/>
      <c r="KL254" s="58"/>
      <c r="KM254" s="58"/>
      <c r="KN254" s="58"/>
      <c r="KO254" s="58"/>
      <c r="KP254" s="58"/>
      <c r="KQ254" s="58"/>
      <c r="KR254" s="58"/>
      <c r="KS254" s="58"/>
      <c r="KT254" s="58"/>
      <c r="KU254" s="58"/>
      <c r="KV254" s="58"/>
      <c r="KW254" s="58"/>
      <c r="KX254" s="58"/>
      <c r="KY254" s="58"/>
      <c r="KZ254" s="58"/>
      <c r="LA254" s="58"/>
      <c r="LB254" s="58"/>
      <c r="LC254" s="58"/>
      <c r="LD254" s="58"/>
      <c r="LE254" s="58"/>
      <c r="LF254" s="58"/>
      <c r="LG254" s="58"/>
      <c r="LH254" s="58"/>
      <c r="LI254" s="58"/>
      <c r="LJ254" s="58"/>
      <c r="LK254" s="58"/>
      <c r="LL254" s="58"/>
      <c r="LM254" s="58"/>
      <c r="LN254" s="58"/>
      <c r="LO254" s="58"/>
      <c r="LP254" s="58"/>
      <c r="LQ254" s="58"/>
      <c r="LR254" s="58"/>
      <c r="LS254" s="58"/>
      <c r="LT254" s="58"/>
      <c r="LU254" s="58"/>
      <c r="LV254" s="58"/>
      <c r="LW254" s="58"/>
      <c r="LX254" s="58"/>
      <c r="LY254" s="58"/>
      <c r="LZ254" s="58"/>
      <c r="MA254" s="58"/>
      <c r="MB254" s="58"/>
      <c r="MC254" s="58"/>
      <c r="MD254" s="58"/>
      <c r="ME254" s="58"/>
      <c r="MF254" s="58"/>
      <c r="MG254" s="58"/>
      <c r="MH254" s="58"/>
      <c r="MI254" s="58"/>
      <c r="MJ254" s="58"/>
      <c r="MK254" s="58"/>
      <c r="ML254" s="58"/>
      <c r="MM254" s="58"/>
      <c r="MN254" s="58"/>
      <c r="MO254" s="58"/>
      <c r="MP254" s="58"/>
      <c r="MQ254" s="58"/>
      <c r="MR254" s="58"/>
      <c r="MS254" s="58"/>
      <c r="MT254" s="58"/>
      <c r="MU254" s="58"/>
      <c r="MV254" s="58"/>
      <c r="MW254" s="58"/>
      <c r="MX254" s="58"/>
      <c r="MY254" s="58"/>
      <c r="MZ254" s="58"/>
      <c r="NA254" s="58"/>
      <c r="NB254" s="58"/>
      <c r="NC254" s="58"/>
      <c r="ND254" s="58"/>
      <c r="NE254" s="58"/>
      <c r="NF254" s="58"/>
      <c r="NG254" s="58"/>
      <c r="NH254" s="58"/>
      <c r="NI254" s="58"/>
      <c r="NJ254" s="58"/>
      <c r="NK254" s="58"/>
      <c r="NL254" s="58"/>
      <c r="NM254" s="58"/>
      <c r="NN254" s="58"/>
      <c r="NO254" s="58"/>
      <c r="NP254" s="58"/>
      <c r="NQ254" s="58"/>
      <c r="NR254" s="58"/>
      <c r="NS254" s="58"/>
      <c r="NT254" s="58"/>
      <c r="NU254" s="58"/>
      <c r="NV254" s="58"/>
      <c r="NW254" s="58"/>
      <c r="NX254" s="58"/>
      <c r="NY254" s="58"/>
      <c r="NZ254" s="58"/>
      <c r="OA254" s="58"/>
      <c r="OB254" s="58"/>
      <c r="OC254" s="58"/>
      <c r="OD254" s="58"/>
      <c r="OE254" s="58"/>
      <c r="OF254" s="58"/>
      <c r="OG254" s="58"/>
      <c r="OH254" s="58"/>
      <c r="OI254" s="58"/>
      <c r="OJ254" s="58"/>
      <c r="OK254" s="58"/>
      <c r="OL254" s="58"/>
      <c r="OM254" s="58"/>
      <c r="ON254" s="58"/>
      <c r="OO254" s="58"/>
      <c r="OP254" s="58"/>
      <c r="OQ254" s="58"/>
      <c r="OR254" s="58"/>
      <c r="OS254" s="58"/>
      <c r="OT254" s="58"/>
      <c r="OU254" s="58"/>
      <c r="OV254" s="58"/>
      <c r="OW254" s="58"/>
      <c r="OX254" s="58"/>
      <c r="OY254" s="58"/>
      <c r="OZ254" s="58"/>
      <c r="PA254" s="58"/>
      <c r="PB254" s="58"/>
      <c r="PC254" s="58"/>
      <c r="PD254" s="58"/>
      <c r="PE254" s="58"/>
      <c r="PF254" s="58"/>
      <c r="PG254" s="58"/>
      <c r="PH254" s="58"/>
      <c r="PI254" s="58"/>
      <c r="PJ254" s="58"/>
      <c r="PK254" s="58"/>
      <c r="PL254" s="58"/>
      <c r="PM254" s="58"/>
      <c r="PN254" s="58"/>
      <c r="PO254" s="58"/>
      <c r="PP254" s="58"/>
      <c r="PQ254" s="58"/>
      <c r="PR254" s="58"/>
      <c r="PS254" s="58"/>
      <c r="PT254" s="58"/>
      <c r="PU254" s="58"/>
      <c r="PV254" s="58"/>
      <c r="PW254" s="58"/>
      <c r="PX254" s="58"/>
      <c r="PY254" s="58"/>
      <c r="PZ254" s="58"/>
      <c r="QA254" s="58"/>
      <c r="QB254" s="58"/>
      <c r="QC254" s="58"/>
      <c r="QD254" s="58"/>
      <c r="QE254" s="58"/>
      <c r="QF254" s="58"/>
      <c r="QG254" s="58"/>
      <c r="QH254" s="58"/>
      <c r="QI254" s="58"/>
      <c r="QJ254" s="58"/>
      <c r="QK254" s="58"/>
      <c r="QL254" s="58"/>
      <c r="QM254" s="58"/>
      <c r="QN254" s="58"/>
      <c r="QO254" s="58"/>
      <c r="QP254" s="58"/>
      <c r="QQ254" s="58"/>
      <c r="QR254" s="58"/>
      <c r="QS254" s="58"/>
      <c r="QT254" s="58"/>
      <c r="QU254" s="58"/>
      <c r="QV254" s="58"/>
      <c r="QW254" s="58"/>
      <c r="QX254" s="58"/>
      <c r="QY254" s="58"/>
      <c r="QZ254" s="58"/>
      <c r="RA254" s="58"/>
      <c r="RB254" s="58"/>
      <c r="RC254" s="58"/>
      <c r="RD254" s="58"/>
      <c r="RE254" s="58"/>
      <c r="RF254" s="58"/>
      <c r="RG254" s="58"/>
      <c r="RH254" s="58"/>
      <c r="RI254" s="58"/>
      <c r="RJ254" s="58"/>
      <c r="RK254" s="58"/>
      <c r="RL254" s="58"/>
      <c r="RM254" s="58"/>
      <c r="RN254" s="58"/>
      <c r="RO254" s="58"/>
      <c r="RP254" s="58"/>
      <c r="RQ254" s="58"/>
      <c r="RR254" s="58"/>
      <c r="RS254" s="58"/>
      <c r="RT254" s="58"/>
      <c r="RU254" s="58"/>
      <c r="RV254" s="58"/>
      <c r="RW254" s="58"/>
      <c r="RX254" s="58"/>
      <c r="RY254" s="58"/>
      <c r="RZ254" s="58"/>
      <c r="SA254" s="58"/>
      <c r="SB254" s="58"/>
      <c r="SC254" s="58"/>
      <c r="SD254" s="58"/>
      <c r="SE254" s="58"/>
      <c r="SF254" s="58"/>
      <c r="SG254" s="58"/>
      <c r="SH254" s="58"/>
      <c r="SI254" s="58"/>
      <c r="SJ254" s="58"/>
      <c r="SK254" s="58"/>
      <c r="SL254" s="58"/>
      <c r="SM254" s="58"/>
      <c r="SN254" s="58"/>
      <c r="SO254" s="58"/>
      <c r="SP254" s="58"/>
      <c r="SQ254" s="58"/>
      <c r="SR254" s="58"/>
      <c r="SS254" s="58"/>
      <c r="ST254" s="58"/>
      <c r="SU254" s="58"/>
      <c r="SV254" s="58"/>
      <c r="SW254" s="58"/>
      <c r="SX254" s="58"/>
      <c r="SY254" s="58"/>
      <c r="SZ254" s="58"/>
      <c r="TA254" s="58"/>
      <c r="TB254" s="58"/>
      <c r="TC254" s="58"/>
      <c r="TD254" s="58"/>
      <c r="TE254" s="58"/>
      <c r="TF254" s="58"/>
      <c r="TG254" s="58"/>
      <c r="TH254" s="58"/>
      <c r="TI254" s="58"/>
      <c r="TJ254" s="58"/>
      <c r="TK254" s="58"/>
      <c r="TL254" s="58"/>
      <c r="TM254" s="58"/>
      <c r="TN254" s="58"/>
      <c r="TO254" s="58"/>
      <c r="TP254" s="58"/>
      <c r="TQ254" s="58"/>
      <c r="TR254" s="58"/>
      <c r="TS254" s="58"/>
      <c r="TT254" s="58"/>
      <c r="TU254" s="58"/>
      <c r="TV254" s="58"/>
      <c r="TW254" s="58"/>
      <c r="TX254" s="58"/>
      <c r="TY254" s="58"/>
      <c r="TZ254" s="58"/>
      <c r="UA254" s="58"/>
      <c r="UB254" s="58"/>
      <c r="UC254" s="58"/>
      <c r="UD254" s="58"/>
      <c r="UE254" s="58"/>
      <c r="UF254" s="58"/>
      <c r="UG254" s="58"/>
      <c r="UH254" s="58"/>
      <c r="UI254" s="58"/>
      <c r="UJ254" s="58"/>
      <c r="UK254" s="58"/>
      <c r="UL254" s="58"/>
      <c r="UM254" s="58"/>
      <c r="UN254" s="58"/>
      <c r="UO254" s="58"/>
      <c r="UP254" s="58"/>
      <c r="UQ254" s="58"/>
      <c r="UR254" s="58"/>
      <c r="US254" s="58"/>
      <c r="UT254" s="58"/>
      <c r="UU254" s="58"/>
      <c r="UV254" s="58"/>
      <c r="UW254" s="58"/>
      <c r="UX254" s="58"/>
      <c r="UY254" s="58"/>
      <c r="UZ254" s="58"/>
      <c r="VA254" s="58"/>
      <c r="VB254" s="58"/>
      <c r="VC254" s="58"/>
      <c r="VD254" s="58"/>
      <c r="VE254" s="58"/>
      <c r="VF254" s="58"/>
      <c r="VG254" s="58"/>
      <c r="VH254" s="58"/>
      <c r="VI254" s="58"/>
      <c r="VJ254" s="58"/>
      <c r="VK254" s="58"/>
      <c r="VL254" s="58"/>
      <c r="VM254" s="58"/>
      <c r="VN254" s="58"/>
      <c r="VO254" s="58"/>
      <c r="VP254" s="58"/>
      <c r="VQ254" s="58"/>
      <c r="VR254" s="58"/>
      <c r="VS254" s="58"/>
      <c r="VT254" s="58"/>
      <c r="VU254" s="58"/>
      <c r="VV254" s="58"/>
      <c r="VW254" s="58"/>
      <c r="VX254" s="58"/>
      <c r="VY254" s="58"/>
      <c r="VZ254" s="58"/>
      <c r="WA254" s="58"/>
      <c r="WB254" s="58"/>
      <c r="WC254" s="58"/>
      <c r="WD254" s="58"/>
      <c r="WE254" s="58"/>
      <c r="WF254" s="58"/>
      <c r="WG254" s="58"/>
      <c r="WH254" s="58"/>
      <c r="WI254" s="58"/>
      <c r="WJ254" s="58"/>
      <c r="WK254" s="58"/>
      <c r="WL254" s="58"/>
      <c r="WM254" s="58"/>
      <c r="WN254" s="58"/>
      <c r="WO254" s="58"/>
      <c r="WP254" s="58"/>
      <c r="WQ254" s="58"/>
      <c r="WR254" s="58"/>
      <c r="WS254" s="58"/>
      <c r="WT254" s="58"/>
      <c r="WU254" s="58"/>
      <c r="WV254" s="58"/>
      <c r="WW254" s="58"/>
      <c r="WX254" s="58"/>
      <c r="WY254" s="58"/>
      <c r="WZ254" s="58"/>
      <c r="XA254" s="58"/>
      <c r="XB254" s="58"/>
      <c r="XC254" s="58"/>
      <c r="XD254" s="58"/>
      <c r="XE254" s="58"/>
      <c r="XF254" s="58"/>
      <c r="XG254" s="58"/>
      <c r="XH254" s="58"/>
      <c r="XI254" s="58"/>
      <c r="XJ254" s="58"/>
      <c r="XK254" s="58"/>
      <c r="XL254" s="58"/>
      <c r="XM254" s="58"/>
      <c r="XN254" s="58"/>
      <c r="XO254" s="58"/>
      <c r="XP254" s="58"/>
      <c r="XQ254" s="58"/>
      <c r="XR254" s="58"/>
      <c r="XS254" s="58"/>
      <c r="XT254" s="58"/>
      <c r="XU254" s="58"/>
      <c r="XV254" s="58"/>
      <c r="XW254" s="58"/>
      <c r="XX254" s="58"/>
      <c r="XY254" s="58"/>
      <c r="XZ254" s="58"/>
      <c r="YA254" s="58"/>
      <c r="YB254" s="58"/>
      <c r="YC254" s="58"/>
      <c r="YD254" s="58"/>
      <c r="YE254" s="58"/>
      <c r="YF254" s="58"/>
      <c r="YG254" s="58"/>
      <c r="YH254" s="58"/>
      <c r="YI254" s="58"/>
      <c r="YJ254" s="58"/>
      <c r="YK254" s="58"/>
      <c r="YL254" s="58"/>
      <c r="YM254" s="58"/>
      <c r="YN254" s="58"/>
      <c r="YO254" s="58"/>
      <c r="YP254" s="58"/>
      <c r="YQ254" s="58"/>
      <c r="YR254" s="58"/>
      <c r="YS254" s="58"/>
      <c r="YT254" s="58"/>
      <c r="YU254" s="58"/>
      <c r="YV254" s="58"/>
      <c r="YW254" s="58"/>
      <c r="YX254" s="58"/>
      <c r="YY254" s="58"/>
      <c r="YZ254" s="58"/>
      <c r="ZA254" s="58"/>
      <c r="ZB254" s="58"/>
      <c r="ZC254" s="58"/>
      <c r="ZD254" s="58"/>
      <c r="ZE254" s="58"/>
      <c r="ZF254" s="58"/>
      <c r="ZG254" s="58"/>
      <c r="ZH254" s="58"/>
      <c r="ZI254" s="58"/>
      <c r="ZJ254" s="58"/>
      <c r="ZK254" s="58"/>
      <c r="ZL254" s="58"/>
      <c r="ZM254" s="58"/>
      <c r="ZN254" s="58"/>
      <c r="ZO254" s="58"/>
      <c r="ZP254" s="58"/>
      <c r="ZQ254" s="58"/>
      <c r="ZR254" s="58"/>
      <c r="ZS254" s="58"/>
      <c r="ZT254" s="58"/>
      <c r="ZU254" s="58"/>
      <c r="ZV254" s="58"/>
      <c r="ZW254" s="58"/>
      <c r="ZX254" s="58"/>
      <c r="ZY254" s="58"/>
      <c r="ZZ254" s="58"/>
      <c r="AAA254" s="58"/>
      <c r="AAB254" s="58"/>
      <c r="AAC254" s="58"/>
      <c r="AAD254" s="58"/>
      <c r="AAE254" s="58"/>
      <c r="AAF254" s="58"/>
      <c r="AAG254" s="58"/>
      <c r="AAH254" s="58"/>
      <c r="AAI254" s="58"/>
      <c r="AAJ254" s="58"/>
      <c r="AAK254" s="58"/>
      <c r="AAL254" s="58"/>
      <c r="AAM254" s="58"/>
      <c r="AAN254" s="58"/>
      <c r="AAO254" s="58"/>
      <c r="AAP254" s="58"/>
      <c r="AAQ254" s="58"/>
      <c r="AAR254" s="58"/>
      <c r="AAS254" s="58"/>
      <c r="AAT254" s="58"/>
      <c r="AAU254" s="58"/>
      <c r="AAV254" s="58"/>
      <c r="AAW254" s="58"/>
      <c r="AAX254" s="58"/>
      <c r="AAY254" s="58"/>
      <c r="AAZ254" s="58"/>
      <c r="ABA254" s="58"/>
      <c r="ABB254" s="58"/>
      <c r="ABC254" s="58"/>
      <c r="ABD254" s="58"/>
      <c r="ABE254" s="58"/>
      <c r="ABF254" s="58"/>
      <c r="ABG254" s="58"/>
      <c r="ABH254" s="58"/>
      <c r="ABI254" s="58"/>
      <c r="ABJ254" s="58"/>
      <c r="ABK254" s="58"/>
      <c r="ABL254" s="58"/>
      <c r="ABM254" s="58"/>
      <c r="ABN254" s="58"/>
      <c r="ABO254" s="58"/>
      <c r="ABP254" s="58"/>
      <c r="ABQ254" s="58"/>
      <c r="ABR254" s="58"/>
      <c r="ABS254" s="58"/>
      <c r="ABT254" s="58"/>
      <c r="ABU254" s="58"/>
      <c r="ABV254" s="58"/>
      <c r="ABW254" s="58"/>
      <c r="ABX254" s="58"/>
      <c r="ABY254" s="58"/>
      <c r="ABZ254" s="58"/>
      <c r="ACA254" s="58"/>
      <c r="ACB254" s="58"/>
      <c r="ACC254" s="58"/>
      <c r="ACD254" s="58"/>
      <c r="ACE254" s="58"/>
      <c r="ACF254" s="58"/>
      <c r="ACG254" s="58"/>
      <c r="ACH254" s="58"/>
      <c r="ACI254" s="58"/>
      <c r="ACJ254" s="58"/>
      <c r="ACK254" s="58"/>
      <c r="ACL254" s="58"/>
      <c r="ACM254" s="58"/>
      <c r="ACN254" s="58"/>
      <c r="ACO254" s="58"/>
      <c r="ACP254" s="58"/>
      <c r="ACQ254" s="58"/>
      <c r="ACR254" s="58"/>
      <c r="ACS254" s="58"/>
      <c r="ACT254" s="58"/>
      <c r="ACU254" s="58"/>
      <c r="ACV254" s="58"/>
      <c r="ACW254" s="58"/>
      <c r="ACX254" s="58"/>
      <c r="ACY254" s="58"/>
      <c r="ACZ254" s="58"/>
      <c r="ADA254" s="58"/>
      <c r="ADB254" s="58"/>
      <c r="ADC254" s="58"/>
      <c r="ADD254" s="58"/>
      <c r="ADE254" s="58"/>
      <c r="ADF254" s="58"/>
      <c r="ADG254" s="58"/>
      <c r="ADH254" s="58"/>
      <c r="ADI254" s="58"/>
      <c r="ADJ254" s="58"/>
      <c r="ADK254" s="58"/>
      <c r="ADL254" s="58"/>
      <c r="ADM254" s="58"/>
      <c r="ADN254" s="58"/>
      <c r="ADO254" s="58"/>
      <c r="ADP254" s="58"/>
      <c r="ADQ254" s="58"/>
      <c r="ADR254" s="58"/>
      <c r="ADS254" s="58"/>
      <c r="ADT254" s="58"/>
      <c r="ADU254" s="58"/>
      <c r="ADV254" s="58"/>
      <c r="ADW254" s="58"/>
      <c r="ADX254" s="58"/>
      <c r="ADY254" s="58"/>
      <c r="ADZ254" s="58"/>
      <c r="AEA254" s="58"/>
      <c r="AEB254" s="58"/>
      <c r="AEC254" s="58"/>
      <c r="AED254" s="58"/>
      <c r="AEE254" s="58"/>
      <c r="AEF254" s="58"/>
      <c r="AEG254" s="58"/>
      <c r="AEH254" s="58"/>
      <c r="AEI254" s="58"/>
      <c r="AEJ254" s="58"/>
      <c r="AEK254" s="58"/>
      <c r="AEL254" s="58"/>
      <c r="AEM254" s="58"/>
      <c r="AEN254" s="58"/>
      <c r="AEO254" s="58"/>
      <c r="AEP254" s="58"/>
      <c r="AEQ254" s="58"/>
      <c r="AER254" s="58"/>
      <c r="AES254" s="58"/>
      <c r="AET254" s="58"/>
      <c r="AEU254" s="58"/>
      <c r="AEV254" s="58"/>
      <c r="AEW254" s="58"/>
      <c r="AEX254" s="58"/>
      <c r="AEY254" s="58"/>
      <c r="AEZ254" s="58"/>
      <c r="AFA254" s="58"/>
      <c r="AFB254" s="58"/>
      <c r="AFC254" s="58"/>
      <c r="AFD254" s="58"/>
      <c r="AFE254" s="58"/>
      <c r="AFF254" s="58"/>
      <c r="AFG254" s="58"/>
      <c r="AFH254" s="58"/>
      <c r="AFI254" s="58"/>
      <c r="AFJ254" s="58"/>
      <c r="AFK254" s="58"/>
      <c r="AFL254" s="58"/>
      <c r="AFM254" s="58"/>
      <c r="AFN254" s="58"/>
      <c r="AFO254" s="58"/>
      <c r="AFP254" s="58"/>
      <c r="AFQ254" s="58"/>
      <c r="AFR254" s="58"/>
      <c r="AFS254" s="58"/>
      <c r="AFT254" s="58"/>
      <c r="AFU254" s="58"/>
      <c r="AFV254" s="58"/>
      <c r="AFW254" s="58"/>
      <c r="AFX254" s="58"/>
      <c r="AFY254" s="58"/>
      <c r="AFZ254" s="58"/>
      <c r="AGA254" s="58"/>
      <c r="AGB254" s="58"/>
      <c r="AGC254" s="58"/>
      <c r="AGD254" s="58"/>
      <c r="AGE254" s="58"/>
      <c r="AGF254" s="58"/>
      <c r="AGG254" s="58"/>
      <c r="AGH254" s="58"/>
      <c r="AGI254" s="58"/>
      <c r="AGJ254" s="58"/>
      <c r="AGK254" s="58"/>
      <c r="AGL254" s="58"/>
      <c r="AGM254" s="58"/>
      <c r="AGN254" s="58"/>
      <c r="AGO254" s="58"/>
      <c r="AGP254" s="58"/>
      <c r="AGQ254" s="58"/>
      <c r="AGR254" s="58"/>
      <c r="AGS254" s="58"/>
      <c r="AGT254" s="58"/>
      <c r="AGU254" s="58"/>
      <c r="AGV254" s="58"/>
      <c r="AGW254" s="58"/>
      <c r="AGX254" s="58"/>
      <c r="AGY254" s="58"/>
      <c r="AGZ254" s="58"/>
      <c r="AHA254" s="58"/>
      <c r="AHB254" s="58"/>
      <c r="AHC254" s="58"/>
      <c r="AHD254" s="58"/>
      <c r="AHE254" s="58"/>
      <c r="AHF254" s="58"/>
      <c r="AHG254" s="58"/>
      <c r="AHH254" s="58"/>
      <c r="AHI254" s="58"/>
      <c r="AHJ254" s="58"/>
      <c r="AHK254" s="58"/>
      <c r="AHL254" s="58"/>
      <c r="AHM254" s="58"/>
      <c r="AHN254" s="58"/>
      <c r="AHO254" s="58"/>
      <c r="AHP254" s="58"/>
      <c r="AHQ254" s="58"/>
      <c r="AHR254" s="58"/>
      <c r="AHS254" s="58"/>
      <c r="AHT254" s="58"/>
      <c r="AHU254" s="58"/>
      <c r="AHV254" s="58"/>
      <c r="AHW254" s="58"/>
      <c r="AHX254" s="58"/>
      <c r="AHY254" s="58"/>
      <c r="AHZ254" s="58"/>
      <c r="AIA254" s="58"/>
      <c r="AIB254" s="58"/>
      <c r="AIC254" s="58"/>
      <c r="AID254" s="58"/>
      <c r="AIE254" s="58"/>
      <c r="AIF254" s="58"/>
      <c r="AIG254" s="58"/>
      <c r="AIH254" s="58"/>
      <c r="AII254" s="58"/>
      <c r="AIJ254" s="58"/>
      <c r="AIK254" s="58"/>
      <c r="AIL254" s="58"/>
      <c r="AIM254" s="58"/>
      <c r="AIN254" s="58"/>
      <c r="AIO254" s="58"/>
      <c r="AIP254" s="58"/>
      <c r="AIQ254" s="58"/>
      <c r="AIR254" s="58"/>
      <c r="AIS254" s="58"/>
      <c r="AIT254" s="58"/>
      <c r="AIU254" s="58"/>
      <c r="AIV254" s="58"/>
      <c r="AIW254" s="58"/>
      <c r="AIX254" s="58"/>
      <c r="AIY254" s="58"/>
      <c r="AIZ254" s="58"/>
      <c r="AJA254" s="58"/>
      <c r="AJB254" s="58"/>
      <c r="AJC254" s="58"/>
      <c r="AJD254" s="58"/>
      <c r="AJE254" s="58"/>
      <c r="AJF254" s="58"/>
      <c r="AJG254" s="58"/>
      <c r="AJH254" s="58"/>
      <c r="AJI254" s="58"/>
      <c r="AJJ254" s="58"/>
      <c r="AJK254" s="58"/>
      <c r="AJL254" s="58"/>
      <c r="AJM254" s="58"/>
      <c r="AJN254" s="58"/>
      <c r="AJO254" s="58"/>
      <c r="AJP254" s="58"/>
      <c r="AJQ254" s="58"/>
      <c r="AJR254" s="58"/>
      <c r="AJS254" s="58"/>
      <c r="AJT254" s="58"/>
      <c r="AJU254" s="58"/>
      <c r="AJV254" s="58"/>
      <c r="AJW254" s="58"/>
      <c r="AJX254" s="58"/>
      <c r="AJY254" s="58"/>
      <c r="AJZ254" s="58"/>
      <c r="AKA254" s="58"/>
      <c r="AKB254" s="58"/>
      <c r="AKC254" s="58"/>
      <c r="AKD254" s="58"/>
      <c r="AKE254" s="58"/>
      <c r="AKF254" s="58"/>
      <c r="AKG254" s="58"/>
      <c r="AKH254" s="58"/>
      <c r="AKI254" s="58"/>
      <c r="AKJ254" s="58"/>
      <c r="AKK254" s="58"/>
      <c r="AKL254" s="58"/>
      <c r="AKM254" s="58"/>
      <c r="AKN254" s="58"/>
      <c r="AKO254" s="58"/>
      <c r="AKP254" s="58"/>
      <c r="AKQ254" s="58"/>
      <c r="AKR254" s="58"/>
      <c r="AKS254" s="58"/>
      <c r="AKT254" s="58"/>
      <c r="AKU254" s="58"/>
      <c r="AKV254" s="58"/>
      <c r="AKW254" s="58"/>
      <c r="AKX254" s="58"/>
      <c r="AKY254" s="58"/>
      <c r="AKZ254" s="58"/>
      <c r="ALA254" s="58"/>
      <c r="ALB254" s="58"/>
      <c r="ALC254" s="58"/>
      <c r="ALD254" s="58"/>
      <c r="ALE254" s="58"/>
      <c r="ALF254" s="58"/>
      <c r="ALG254" s="58"/>
      <c r="ALH254" s="58"/>
      <c r="ALI254" s="58"/>
      <c r="ALJ254" s="58"/>
      <c r="ALK254" s="58"/>
      <c r="ALL254" s="58"/>
      <c r="ALM254" s="58"/>
      <c r="ALN254" s="58"/>
      <c r="ALO254" s="58"/>
      <c r="ALP254" s="58"/>
      <c r="ALQ254" s="58"/>
      <c r="ALR254" s="58"/>
      <c r="ALS254" s="58"/>
      <c r="ALT254" s="58"/>
      <c r="ALU254" s="58"/>
      <c r="ALV254" s="58"/>
      <c r="ALW254" s="58"/>
      <c r="ALX254" s="58"/>
      <c r="ALY254" s="58"/>
      <c r="ALZ254" s="58"/>
      <c r="AMA254" s="58"/>
      <c r="AMB254" s="58"/>
      <c r="AMC254" s="58"/>
      <c r="AMD254" s="58"/>
      <c r="AME254" s="58"/>
      <c r="AMF254" s="58"/>
      <c r="AMG254" s="58"/>
      <c r="AMH254" s="58"/>
      <c r="AMI254" s="58"/>
      <c r="AMJ254" s="58"/>
      <c r="AMK254" s="58"/>
      <c r="AML254" s="58"/>
      <c r="AMM254" s="58"/>
      <c r="AMN254" s="58"/>
      <c r="AMO254" s="58"/>
      <c r="AMP254" s="58"/>
      <c r="AMQ254" s="58"/>
      <c r="AMR254" s="58"/>
      <c r="AMS254" s="58"/>
      <c r="AMT254" s="58"/>
      <c r="AMU254" s="58"/>
      <c r="AMV254" s="58"/>
      <c r="AMW254" s="58"/>
      <c r="AMX254" s="58"/>
      <c r="AMY254" s="58"/>
      <c r="AMZ254" s="58"/>
      <c r="ANA254" s="58"/>
      <c r="ANB254" s="58"/>
      <c r="ANC254" s="58"/>
      <c r="AND254" s="58"/>
      <c r="ANE254" s="58"/>
      <c r="ANF254" s="58"/>
      <c r="ANG254" s="58"/>
      <c r="ANH254" s="58"/>
      <c r="ANI254" s="58"/>
      <c r="ANJ254" s="58"/>
      <c r="ANK254" s="58"/>
      <c r="ANL254" s="58"/>
      <c r="ANM254" s="58"/>
      <c r="ANN254" s="58"/>
      <c r="ANO254" s="58"/>
      <c r="ANP254" s="58"/>
      <c r="ANQ254" s="58"/>
      <c r="ANR254" s="58"/>
      <c r="ANS254" s="58"/>
      <c r="ANT254" s="58"/>
      <c r="ANU254" s="58"/>
      <c r="ANV254" s="58"/>
      <c r="ANW254" s="58"/>
      <c r="ANX254" s="58"/>
      <c r="ANY254" s="58"/>
      <c r="ANZ254" s="58"/>
      <c r="AOA254" s="58"/>
      <c r="AOB254" s="58"/>
      <c r="AOC254" s="58"/>
      <c r="AOD254" s="58"/>
      <c r="AOE254" s="58"/>
      <c r="AOF254" s="58"/>
      <c r="AOG254" s="58"/>
      <c r="AOH254" s="58"/>
      <c r="AOI254" s="58"/>
      <c r="AOJ254" s="58"/>
      <c r="AOK254" s="58"/>
      <c r="AOL254" s="58"/>
      <c r="AOM254" s="58"/>
      <c r="AON254" s="58"/>
      <c r="AOO254" s="58"/>
      <c r="AOP254" s="58"/>
      <c r="AOQ254" s="58"/>
      <c r="AOR254" s="58"/>
      <c r="AOS254" s="58"/>
      <c r="AOT254" s="58"/>
      <c r="AOU254" s="58"/>
      <c r="AOV254" s="58"/>
      <c r="AOW254" s="58"/>
      <c r="AOX254" s="58"/>
      <c r="AOY254" s="58"/>
      <c r="AOZ254" s="58"/>
      <c r="APA254" s="58"/>
      <c r="APB254" s="58"/>
      <c r="APC254" s="58"/>
      <c r="APD254" s="58"/>
      <c r="APE254" s="58"/>
      <c r="APF254" s="58"/>
      <c r="APG254" s="58"/>
      <c r="APH254" s="58"/>
      <c r="API254" s="58"/>
      <c r="APJ254" s="58"/>
      <c r="APK254" s="58"/>
      <c r="APL254" s="58"/>
      <c r="APM254" s="58"/>
      <c r="APN254" s="58"/>
      <c r="APO254" s="58"/>
      <c r="APP254" s="58"/>
      <c r="APQ254" s="58"/>
      <c r="APR254" s="58"/>
      <c r="APS254" s="58"/>
      <c r="APT254" s="58"/>
      <c r="APU254" s="58"/>
      <c r="APV254" s="58"/>
      <c r="APW254" s="58"/>
      <c r="APX254" s="58"/>
      <c r="APY254" s="58"/>
      <c r="APZ254" s="58"/>
      <c r="AQA254" s="58"/>
      <c r="AQB254" s="58"/>
      <c r="AQC254" s="58"/>
      <c r="AQD254" s="58"/>
      <c r="AQE254" s="58"/>
      <c r="AQF254" s="58"/>
      <c r="AQG254" s="58"/>
      <c r="AQH254" s="58"/>
      <c r="AQI254" s="58"/>
      <c r="AQJ254" s="58"/>
      <c r="AQK254" s="58"/>
      <c r="AQL254" s="58"/>
      <c r="AQM254" s="58"/>
      <c r="AQN254" s="58"/>
      <c r="AQO254" s="58"/>
      <c r="AQP254" s="58"/>
      <c r="AQQ254" s="58"/>
      <c r="AQR254" s="58"/>
      <c r="AQS254" s="58"/>
      <c r="AQT254" s="58"/>
      <c r="AQU254" s="58"/>
      <c r="AQV254" s="58"/>
      <c r="AQW254" s="58"/>
      <c r="AQX254" s="58"/>
      <c r="AQY254" s="58"/>
      <c r="AQZ254" s="58"/>
      <c r="ARA254" s="58"/>
      <c r="ARB254" s="58"/>
      <c r="ARC254" s="58"/>
      <c r="ARD254" s="58"/>
      <c r="ARE254" s="58"/>
      <c r="ARF254" s="58"/>
      <c r="ARG254" s="58"/>
      <c r="ARH254" s="58"/>
      <c r="ARI254" s="58"/>
      <c r="ARJ254" s="58"/>
      <c r="ARK254" s="58"/>
      <c r="ARL254" s="58"/>
      <c r="ARM254" s="58"/>
      <c r="ARN254" s="58"/>
      <c r="ARO254" s="58"/>
      <c r="ARP254" s="58"/>
      <c r="ARQ254" s="58"/>
      <c r="ARR254" s="58"/>
      <c r="ARS254" s="58"/>
      <c r="ART254" s="58"/>
      <c r="ARU254" s="58"/>
      <c r="ARV254" s="58"/>
      <c r="ARW254" s="58"/>
      <c r="ARX254" s="58"/>
      <c r="ARY254" s="58"/>
      <c r="ARZ254" s="58"/>
      <c r="ASA254" s="58"/>
      <c r="ASB254" s="58"/>
      <c r="ASC254" s="58"/>
      <c r="ASD254" s="58"/>
      <c r="ASE254" s="58"/>
      <c r="ASF254" s="58"/>
      <c r="ASG254" s="58"/>
      <c r="ASH254" s="58"/>
      <c r="ASI254" s="58"/>
      <c r="ASJ254" s="58"/>
      <c r="ASK254" s="58"/>
      <c r="ASL254" s="58"/>
      <c r="ASM254" s="58"/>
      <c r="ASN254" s="58"/>
      <c r="ASO254" s="58"/>
      <c r="ASP254" s="58"/>
      <c r="ASQ254" s="58"/>
      <c r="ASR254" s="58"/>
      <c r="ASS254" s="58"/>
      <c r="AST254" s="58"/>
      <c r="ASU254" s="58"/>
      <c r="ASV254" s="58"/>
      <c r="ASW254" s="58"/>
      <c r="ASX254" s="58"/>
      <c r="ASY254" s="58"/>
      <c r="ASZ254" s="58"/>
      <c r="ATA254" s="58"/>
      <c r="ATB254" s="58"/>
      <c r="ATC254" s="58"/>
      <c r="ATD254" s="58"/>
      <c r="ATE254" s="58"/>
      <c r="ATF254" s="58"/>
      <c r="ATG254" s="58"/>
      <c r="ATH254" s="58"/>
      <c r="ATI254" s="58"/>
      <c r="ATJ254" s="58"/>
      <c r="ATK254" s="58"/>
      <c r="ATL254" s="58"/>
      <c r="ATM254" s="58"/>
      <c r="ATN254" s="58"/>
      <c r="ATO254" s="58"/>
      <c r="ATP254" s="58"/>
      <c r="ATQ254" s="58"/>
      <c r="ATR254" s="58"/>
      <c r="ATS254" s="58"/>
      <c r="ATT254" s="58"/>
      <c r="ATU254" s="58"/>
      <c r="ATV254" s="58"/>
      <c r="ATW254" s="58"/>
      <c r="ATX254" s="58"/>
      <c r="ATY254" s="58"/>
      <c r="ATZ254" s="58"/>
      <c r="AUA254" s="58"/>
      <c r="AUB254" s="58"/>
      <c r="AUC254" s="58"/>
      <c r="AUD254" s="58"/>
      <c r="AUE254" s="58"/>
      <c r="AUF254" s="58"/>
      <c r="AUG254" s="58"/>
      <c r="AUH254" s="58"/>
      <c r="AUI254" s="58"/>
      <c r="AUJ254" s="58"/>
      <c r="AUK254" s="58"/>
      <c r="AUL254" s="58"/>
      <c r="AUM254" s="58"/>
      <c r="AUN254" s="58"/>
      <c r="AUO254" s="58"/>
      <c r="AUP254" s="58"/>
      <c r="AUQ254" s="58"/>
      <c r="AUR254" s="58"/>
      <c r="AUS254" s="58"/>
      <c r="AUT254" s="58"/>
      <c r="AUU254" s="58"/>
      <c r="AUV254" s="58"/>
      <c r="AUW254" s="58"/>
      <c r="AUX254" s="58"/>
      <c r="AUY254" s="58"/>
      <c r="AUZ254" s="58"/>
      <c r="AVA254" s="58"/>
      <c r="AVB254" s="58"/>
      <c r="AVC254" s="58"/>
      <c r="AVD254" s="58"/>
      <c r="AVE254" s="58"/>
      <c r="AVF254" s="58"/>
      <c r="AVG254" s="58"/>
      <c r="AVH254" s="58"/>
      <c r="AVI254" s="58"/>
      <c r="AVJ254" s="58"/>
      <c r="AVK254" s="58"/>
      <c r="AVL254" s="58"/>
      <c r="AVM254" s="58"/>
      <c r="AVN254" s="58"/>
      <c r="AVO254" s="58"/>
      <c r="AVP254" s="58"/>
      <c r="AVQ254" s="58"/>
      <c r="AVR254" s="58"/>
      <c r="AVS254" s="58"/>
      <c r="AVT254" s="58"/>
      <c r="AVU254" s="58"/>
      <c r="AVV254" s="58"/>
      <c r="AVW254" s="58"/>
      <c r="AVX254" s="58"/>
      <c r="AVY254" s="58"/>
      <c r="AVZ254" s="58"/>
      <c r="AWA254" s="58"/>
      <c r="AWB254" s="58"/>
      <c r="AWC254" s="58"/>
      <c r="AWD254" s="58"/>
      <c r="AWE254" s="58"/>
      <c r="AWF254" s="58"/>
      <c r="AWG254" s="58"/>
      <c r="AWH254" s="58"/>
      <c r="AWI254" s="58"/>
      <c r="AWJ254" s="58"/>
      <c r="AWK254" s="58"/>
      <c r="AWL254" s="58"/>
      <c r="AWM254" s="58"/>
      <c r="AWN254" s="58"/>
      <c r="AWO254" s="58"/>
      <c r="AWP254" s="58"/>
      <c r="AWQ254" s="58"/>
      <c r="AWR254" s="58"/>
      <c r="AWS254" s="58"/>
      <c r="AWT254" s="58"/>
      <c r="AWU254" s="58"/>
      <c r="AWV254" s="58"/>
      <c r="AWW254" s="58"/>
      <c r="AWX254" s="58"/>
      <c r="AWY254" s="58"/>
      <c r="AWZ254" s="58"/>
      <c r="AXA254" s="58"/>
      <c r="AXB254" s="58"/>
      <c r="AXC254" s="58"/>
      <c r="AXD254" s="58"/>
      <c r="AXE254" s="58"/>
      <c r="AXF254" s="58"/>
      <c r="AXG254" s="58"/>
      <c r="AXH254" s="58"/>
      <c r="AXI254" s="58"/>
      <c r="AXJ254" s="58"/>
      <c r="AXK254" s="58"/>
      <c r="AXL254" s="58"/>
      <c r="AXM254" s="58"/>
      <c r="AXN254" s="58"/>
      <c r="AXO254" s="58"/>
      <c r="AXP254" s="58"/>
      <c r="AXQ254" s="58"/>
      <c r="AXR254" s="58"/>
      <c r="AXS254" s="58"/>
      <c r="AXT254" s="58"/>
      <c r="AXU254" s="58"/>
      <c r="AXV254" s="58"/>
      <c r="AXW254" s="58"/>
      <c r="AXX254" s="58"/>
      <c r="AXY254" s="58"/>
      <c r="AXZ254" s="58"/>
      <c r="AYA254" s="58"/>
      <c r="AYB254" s="58"/>
      <c r="AYC254" s="58"/>
      <c r="AYD254" s="58"/>
      <c r="AYE254" s="58"/>
      <c r="AYF254" s="58"/>
      <c r="AYG254" s="58"/>
      <c r="AYH254" s="58"/>
      <c r="AYI254" s="58"/>
      <c r="AYJ254" s="58"/>
      <c r="AYK254" s="58"/>
      <c r="AYL254" s="58"/>
      <c r="AYM254" s="58"/>
      <c r="AYN254" s="58"/>
      <c r="AYO254" s="58"/>
      <c r="AYP254" s="58"/>
      <c r="AYQ254" s="58"/>
      <c r="AYR254" s="58"/>
      <c r="AYS254" s="58"/>
      <c r="AYT254" s="58"/>
      <c r="AYU254" s="58"/>
      <c r="AYV254" s="58"/>
      <c r="AYW254" s="58"/>
      <c r="AYX254" s="58"/>
      <c r="AYY254" s="58"/>
      <c r="AYZ254" s="58"/>
      <c r="AZA254" s="58"/>
      <c r="AZB254" s="58"/>
      <c r="AZC254" s="58"/>
      <c r="AZD254" s="58"/>
      <c r="AZE254" s="58"/>
      <c r="AZF254" s="58"/>
      <c r="AZG254" s="58"/>
      <c r="AZH254" s="58"/>
      <c r="AZI254" s="58"/>
      <c r="AZJ254" s="58"/>
      <c r="AZK254" s="58"/>
      <c r="AZL254" s="58"/>
      <c r="AZM254" s="58"/>
      <c r="AZN254" s="58"/>
      <c r="AZO254" s="58"/>
      <c r="AZP254" s="58"/>
      <c r="AZQ254" s="58"/>
      <c r="AZR254" s="58"/>
      <c r="AZS254" s="58"/>
      <c r="AZT254" s="58"/>
      <c r="AZU254" s="58"/>
      <c r="AZV254" s="58"/>
      <c r="AZW254" s="58"/>
      <c r="AZX254" s="58"/>
      <c r="AZY254" s="58"/>
      <c r="AZZ254" s="58"/>
      <c r="BAA254" s="58"/>
      <c r="BAB254" s="58"/>
      <c r="BAC254" s="58"/>
      <c r="BAD254" s="58"/>
      <c r="BAE254" s="58"/>
      <c r="BAF254" s="58"/>
      <c r="BAG254" s="58"/>
      <c r="BAH254" s="58"/>
      <c r="BAI254" s="58"/>
      <c r="BAJ254" s="58"/>
      <c r="BAK254" s="58"/>
      <c r="BAL254" s="58"/>
      <c r="BAM254" s="58"/>
      <c r="BAN254" s="58"/>
      <c r="BAO254" s="58"/>
      <c r="BAP254" s="58"/>
      <c r="BAQ254" s="58"/>
      <c r="BAR254" s="58"/>
      <c r="BAS254" s="58"/>
      <c r="BAT254" s="58"/>
      <c r="BAU254" s="58"/>
      <c r="BAV254" s="58"/>
      <c r="BAW254" s="58"/>
      <c r="BAX254" s="58"/>
      <c r="BAY254" s="58"/>
      <c r="BAZ254" s="58"/>
      <c r="BBA254" s="58"/>
      <c r="BBB254" s="58"/>
      <c r="BBC254" s="58"/>
      <c r="BBD254" s="58"/>
      <c r="BBE254" s="58"/>
      <c r="BBF254" s="58"/>
      <c r="BBG254" s="58"/>
      <c r="BBH254" s="58"/>
      <c r="BBI254" s="58"/>
      <c r="BBJ254" s="58"/>
      <c r="BBK254" s="58"/>
      <c r="BBL254" s="58"/>
      <c r="BBM254" s="58"/>
      <c r="BBN254" s="58"/>
      <c r="BBO254" s="58"/>
      <c r="BBP254" s="58"/>
      <c r="BBQ254" s="58"/>
      <c r="BBR254" s="58"/>
      <c r="BBS254" s="58"/>
      <c r="BBT254" s="58"/>
      <c r="BBU254" s="58"/>
      <c r="BBV254" s="58"/>
      <c r="BBW254" s="58"/>
      <c r="BBX254" s="58"/>
      <c r="BBY254" s="58"/>
      <c r="BBZ254" s="58"/>
      <c r="BCA254" s="58"/>
      <c r="BCB254" s="58"/>
      <c r="BCC254" s="58"/>
      <c r="BCD254" s="58"/>
      <c r="BCE254" s="58"/>
      <c r="BCF254" s="58"/>
      <c r="BCG254" s="58"/>
      <c r="BCH254" s="58"/>
      <c r="BCI254" s="58"/>
      <c r="BCJ254" s="58"/>
      <c r="BCK254" s="58"/>
      <c r="BCL254" s="58"/>
      <c r="BCM254" s="58"/>
      <c r="BCN254" s="58"/>
      <c r="BCO254" s="58"/>
      <c r="BCP254" s="58"/>
      <c r="BCQ254" s="58"/>
      <c r="BCR254" s="58"/>
      <c r="BCS254" s="58"/>
      <c r="BCT254" s="58"/>
      <c r="BCU254" s="58"/>
      <c r="BCV254" s="58"/>
      <c r="BCW254" s="58"/>
      <c r="BCX254" s="58"/>
      <c r="BCY254" s="58"/>
      <c r="BCZ254" s="58"/>
      <c r="BDA254" s="58"/>
      <c r="BDB254" s="58"/>
      <c r="BDC254" s="58"/>
      <c r="BDD254" s="58"/>
      <c r="BDE254" s="58"/>
      <c r="BDF254" s="58"/>
      <c r="BDG254" s="58"/>
      <c r="BDH254" s="58"/>
      <c r="BDI254" s="58"/>
      <c r="BDJ254" s="58"/>
      <c r="BDK254" s="58"/>
      <c r="BDL254" s="58"/>
      <c r="BDM254" s="58"/>
      <c r="BDN254" s="58"/>
      <c r="BDO254" s="58"/>
      <c r="BDP254" s="58"/>
      <c r="BDQ254" s="58"/>
      <c r="BDR254" s="58"/>
      <c r="BDS254" s="58"/>
      <c r="BDT254" s="58"/>
      <c r="BDU254" s="58"/>
      <c r="BDV254" s="58"/>
      <c r="BDW254" s="58"/>
      <c r="BDX254" s="58"/>
      <c r="BDY254" s="58"/>
      <c r="BDZ254" s="58"/>
      <c r="BEA254" s="58"/>
      <c r="BEB254" s="58"/>
      <c r="BEC254" s="58"/>
      <c r="BED254" s="58"/>
      <c r="BEE254" s="58"/>
      <c r="BEF254" s="58"/>
      <c r="BEG254" s="58"/>
      <c r="BEH254" s="58"/>
      <c r="BEI254" s="58"/>
      <c r="BEJ254" s="58"/>
      <c r="BEK254" s="58"/>
      <c r="BEL254" s="58"/>
      <c r="BEM254" s="58"/>
      <c r="BEN254" s="58"/>
      <c r="BEO254" s="58"/>
      <c r="BEP254" s="58"/>
      <c r="BEQ254" s="58"/>
      <c r="BER254" s="58"/>
      <c r="BES254" s="58"/>
      <c r="BET254" s="58"/>
      <c r="BEU254" s="58"/>
      <c r="BEV254" s="58"/>
      <c r="BEW254" s="58"/>
      <c r="BEX254" s="58"/>
      <c r="BEY254" s="58"/>
      <c r="BEZ254" s="58"/>
      <c r="BFA254" s="58"/>
      <c r="BFB254" s="58"/>
      <c r="BFC254" s="58"/>
      <c r="BFD254" s="58"/>
      <c r="BFE254" s="58"/>
      <c r="BFF254" s="58"/>
      <c r="BFG254" s="58"/>
      <c r="BFH254" s="58"/>
    </row>
    <row r="255" spans="1:1516" s="54" customFormat="1" ht="14.25" thickBot="1">
      <c r="A255" s="109"/>
      <c r="B255" s="313"/>
      <c r="C255" s="314"/>
      <c r="D255" s="314"/>
      <c r="E255" s="115"/>
      <c r="F255" s="121"/>
      <c r="G255" s="111"/>
      <c r="H255" s="115"/>
      <c r="I255" s="121"/>
      <c r="J255" s="109"/>
      <c r="K255" s="115"/>
      <c r="L255" s="121"/>
      <c r="M255" s="109"/>
      <c r="N255" s="115"/>
      <c r="O255" s="121"/>
      <c r="P255" s="110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DT255" s="58"/>
      <c r="DU255" s="58"/>
      <c r="DV255" s="58"/>
      <c r="DW255" s="58"/>
      <c r="DX255" s="58"/>
      <c r="DY255" s="58"/>
      <c r="DZ255" s="58"/>
      <c r="EA255" s="58"/>
      <c r="EB255" s="58"/>
      <c r="EC255" s="58"/>
      <c r="ED255" s="58"/>
      <c r="EE255" s="58"/>
      <c r="EF255" s="58"/>
      <c r="EG255" s="58"/>
      <c r="EH255" s="58"/>
      <c r="EI255" s="58"/>
      <c r="EJ255" s="58"/>
      <c r="EK255" s="58"/>
      <c r="EL255" s="58"/>
      <c r="EM255" s="58"/>
      <c r="EN255" s="58"/>
      <c r="EO255" s="58"/>
      <c r="EP255" s="58"/>
      <c r="EQ255" s="58"/>
      <c r="ER255" s="58"/>
      <c r="ES255" s="58"/>
      <c r="ET255" s="58"/>
      <c r="EU255" s="58"/>
      <c r="EV255" s="58"/>
      <c r="EW255" s="58"/>
      <c r="EX255" s="58"/>
      <c r="EY255" s="58"/>
      <c r="EZ255" s="58"/>
      <c r="FA255" s="58"/>
      <c r="FB255" s="58"/>
      <c r="FC255" s="58"/>
      <c r="FD255" s="58"/>
      <c r="FE255" s="58"/>
      <c r="FF255" s="58"/>
      <c r="FG255" s="58"/>
      <c r="FH255" s="58"/>
      <c r="FI255" s="58"/>
      <c r="FJ255" s="58"/>
      <c r="FK255" s="58"/>
      <c r="FL255" s="58"/>
      <c r="FM255" s="58"/>
      <c r="FN255" s="58"/>
      <c r="FO255" s="58"/>
      <c r="FP255" s="58"/>
      <c r="FQ255" s="58"/>
      <c r="FR255" s="58"/>
      <c r="FS255" s="58"/>
      <c r="FT255" s="58"/>
      <c r="FU255" s="58"/>
      <c r="FV255" s="58"/>
      <c r="FW255" s="58"/>
      <c r="FX255" s="58"/>
      <c r="FY255" s="58"/>
      <c r="FZ255" s="58"/>
      <c r="GA255" s="58"/>
      <c r="GB255" s="58"/>
      <c r="GC255" s="58"/>
      <c r="GD255" s="58"/>
      <c r="GE255" s="58"/>
      <c r="GF255" s="58"/>
      <c r="GG255" s="58"/>
      <c r="GH255" s="58"/>
      <c r="GI255" s="58"/>
      <c r="GJ255" s="58"/>
      <c r="GK255" s="58"/>
      <c r="GL255" s="58"/>
      <c r="GM255" s="58"/>
      <c r="GN255" s="58"/>
      <c r="GO255" s="58"/>
      <c r="GP255" s="58"/>
      <c r="GQ255" s="58"/>
      <c r="GR255" s="58"/>
      <c r="GS255" s="58"/>
      <c r="GT255" s="58"/>
      <c r="GU255" s="58"/>
      <c r="GV255" s="58"/>
      <c r="GW255" s="58"/>
      <c r="GX255" s="58"/>
      <c r="GY255" s="58"/>
      <c r="GZ255" s="58"/>
      <c r="HA255" s="58"/>
      <c r="HB255" s="58"/>
      <c r="HC255" s="58"/>
      <c r="HD255" s="58"/>
      <c r="HE255" s="58"/>
      <c r="HF255" s="58"/>
      <c r="HG255" s="58"/>
      <c r="HH255" s="58"/>
      <c r="HI255" s="58"/>
      <c r="HJ255" s="58"/>
      <c r="HK255" s="58"/>
      <c r="HL255" s="58"/>
      <c r="HM255" s="58"/>
      <c r="HN255" s="58"/>
      <c r="HO255" s="58"/>
      <c r="HP255" s="58"/>
      <c r="HQ255" s="58"/>
      <c r="HR255" s="58"/>
      <c r="HS255" s="58"/>
      <c r="HT255" s="58"/>
      <c r="HU255" s="58"/>
      <c r="HV255" s="58"/>
      <c r="HW255" s="58"/>
      <c r="HX255" s="58"/>
      <c r="HY255" s="58"/>
      <c r="HZ255" s="58"/>
      <c r="IA255" s="58"/>
      <c r="IB255" s="58"/>
      <c r="IC255" s="58"/>
      <c r="ID255" s="58"/>
      <c r="IE255" s="58"/>
      <c r="IF255" s="58"/>
      <c r="IG255" s="58"/>
      <c r="IH255" s="58"/>
      <c r="II255" s="58"/>
      <c r="IJ255" s="58"/>
      <c r="IK255" s="58"/>
      <c r="IL255" s="58"/>
      <c r="IM255" s="58"/>
      <c r="IN255" s="58"/>
      <c r="IO255" s="58"/>
      <c r="IP255" s="58"/>
      <c r="IQ255" s="58"/>
      <c r="IR255" s="58"/>
      <c r="IS255" s="58"/>
      <c r="IT255" s="58"/>
      <c r="IU255" s="58"/>
      <c r="IV255" s="58"/>
      <c r="IW255" s="58"/>
      <c r="IX255" s="58"/>
      <c r="IY255" s="58"/>
      <c r="IZ255" s="58"/>
      <c r="JA255" s="58"/>
      <c r="JB255" s="58"/>
      <c r="JC255" s="58"/>
      <c r="JD255" s="58"/>
      <c r="JE255" s="58"/>
      <c r="JF255" s="58"/>
      <c r="JG255" s="58"/>
      <c r="JH255" s="58"/>
      <c r="JI255" s="58"/>
      <c r="JJ255" s="58"/>
      <c r="JK255" s="58"/>
      <c r="JL255" s="58"/>
      <c r="JM255" s="58"/>
      <c r="JN255" s="58"/>
      <c r="JO255" s="58"/>
      <c r="JP255" s="58"/>
      <c r="JQ255" s="58"/>
      <c r="JR255" s="58"/>
      <c r="JS255" s="58"/>
      <c r="JT255" s="58"/>
      <c r="JU255" s="58"/>
      <c r="JV255" s="58"/>
      <c r="JW255" s="58"/>
      <c r="JX255" s="58"/>
      <c r="JY255" s="58"/>
      <c r="JZ255" s="58"/>
      <c r="KA255" s="58"/>
      <c r="KB255" s="58"/>
      <c r="KC255" s="58"/>
      <c r="KD255" s="58"/>
      <c r="KE255" s="58"/>
      <c r="KF255" s="58"/>
      <c r="KG255" s="58"/>
      <c r="KH255" s="58"/>
      <c r="KI255" s="58"/>
      <c r="KJ255" s="58"/>
      <c r="KK255" s="58"/>
      <c r="KL255" s="58"/>
      <c r="KM255" s="58"/>
      <c r="KN255" s="58"/>
      <c r="KO255" s="58"/>
      <c r="KP255" s="58"/>
      <c r="KQ255" s="58"/>
      <c r="KR255" s="58"/>
      <c r="KS255" s="58"/>
      <c r="KT255" s="58"/>
      <c r="KU255" s="58"/>
      <c r="KV255" s="58"/>
      <c r="KW255" s="58"/>
      <c r="KX255" s="58"/>
      <c r="KY255" s="58"/>
      <c r="KZ255" s="58"/>
      <c r="LA255" s="58"/>
      <c r="LB255" s="58"/>
      <c r="LC255" s="58"/>
      <c r="LD255" s="58"/>
      <c r="LE255" s="58"/>
      <c r="LF255" s="58"/>
      <c r="LG255" s="58"/>
      <c r="LH255" s="58"/>
      <c r="LI255" s="58"/>
      <c r="LJ255" s="58"/>
      <c r="LK255" s="58"/>
      <c r="LL255" s="58"/>
      <c r="LM255" s="58"/>
      <c r="LN255" s="58"/>
      <c r="LO255" s="58"/>
      <c r="LP255" s="58"/>
      <c r="LQ255" s="58"/>
      <c r="LR255" s="58"/>
      <c r="LS255" s="58"/>
      <c r="LT255" s="58"/>
      <c r="LU255" s="58"/>
      <c r="LV255" s="58"/>
      <c r="LW255" s="58"/>
      <c r="LX255" s="58"/>
      <c r="LY255" s="58"/>
      <c r="LZ255" s="58"/>
      <c r="MA255" s="58"/>
      <c r="MB255" s="58"/>
      <c r="MC255" s="58"/>
      <c r="MD255" s="58"/>
      <c r="ME255" s="58"/>
      <c r="MF255" s="58"/>
      <c r="MG255" s="58"/>
      <c r="MH255" s="58"/>
      <c r="MI255" s="58"/>
      <c r="MJ255" s="58"/>
      <c r="MK255" s="58"/>
      <c r="ML255" s="58"/>
      <c r="MM255" s="58"/>
      <c r="MN255" s="58"/>
      <c r="MO255" s="58"/>
      <c r="MP255" s="58"/>
      <c r="MQ255" s="58"/>
      <c r="MR255" s="58"/>
      <c r="MS255" s="58"/>
      <c r="MT255" s="58"/>
      <c r="MU255" s="58"/>
      <c r="MV255" s="58"/>
      <c r="MW255" s="58"/>
      <c r="MX255" s="58"/>
      <c r="MY255" s="58"/>
      <c r="MZ255" s="58"/>
      <c r="NA255" s="58"/>
      <c r="NB255" s="58"/>
      <c r="NC255" s="58"/>
      <c r="ND255" s="58"/>
      <c r="NE255" s="58"/>
      <c r="NF255" s="58"/>
      <c r="NG255" s="58"/>
      <c r="NH255" s="58"/>
      <c r="NI255" s="58"/>
      <c r="NJ255" s="58"/>
      <c r="NK255" s="58"/>
      <c r="NL255" s="58"/>
      <c r="NM255" s="58"/>
      <c r="NN255" s="58"/>
      <c r="NO255" s="58"/>
      <c r="NP255" s="58"/>
      <c r="NQ255" s="58"/>
      <c r="NR255" s="58"/>
      <c r="NS255" s="58"/>
      <c r="NT255" s="58"/>
      <c r="NU255" s="58"/>
      <c r="NV255" s="58"/>
      <c r="NW255" s="58"/>
      <c r="NX255" s="58"/>
      <c r="NY255" s="58"/>
      <c r="NZ255" s="58"/>
      <c r="OA255" s="58"/>
      <c r="OB255" s="58"/>
      <c r="OC255" s="58"/>
      <c r="OD255" s="58"/>
      <c r="OE255" s="58"/>
      <c r="OF255" s="58"/>
      <c r="OG255" s="58"/>
      <c r="OH255" s="58"/>
      <c r="OI255" s="58"/>
      <c r="OJ255" s="58"/>
      <c r="OK255" s="58"/>
      <c r="OL255" s="58"/>
      <c r="OM255" s="58"/>
      <c r="ON255" s="58"/>
      <c r="OO255" s="58"/>
      <c r="OP255" s="58"/>
      <c r="OQ255" s="58"/>
      <c r="OR255" s="58"/>
      <c r="OS255" s="58"/>
      <c r="OT255" s="58"/>
      <c r="OU255" s="58"/>
      <c r="OV255" s="58"/>
      <c r="OW255" s="58"/>
      <c r="OX255" s="58"/>
      <c r="OY255" s="58"/>
      <c r="OZ255" s="58"/>
      <c r="PA255" s="58"/>
      <c r="PB255" s="58"/>
      <c r="PC255" s="58"/>
      <c r="PD255" s="58"/>
      <c r="PE255" s="58"/>
      <c r="PF255" s="58"/>
      <c r="PG255" s="58"/>
      <c r="PH255" s="58"/>
      <c r="PI255" s="58"/>
      <c r="PJ255" s="58"/>
      <c r="PK255" s="58"/>
      <c r="PL255" s="58"/>
      <c r="PM255" s="58"/>
      <c r="PN255" s="58"/>
      <c r="PO255" s="58"/>
      <c r="PP255" s="58"/>
      <c r="PQ255" s="58"/>
      <c r="PR255" s="58"/>
      <c r="PS255" s="58"/>
      <c r="PT255" s="58"/>
      <c r="PU255" s="58"/>
      <c r="PV255" s="58"/>
      <c r="PW255" s="58"/>
      <c r="PX255" s="58"/>
      <c r="PY255" s="58"/>
      <c r="PZ255" s="58"/>
      <c r="QA255" s="58"/>
      <c r="QB255" s="58"/>
      <c r="QC255" s="58"/>
      <c r="QD255" s="58"/>
      <c r="QE255" s="58"/>
      <c r="QF255" s="58"/>
      <c r="QG255" s="58"/>
      <c r="QH255" s="58"/>
      <c r="QI255" s="58"/>
      <c r="QJ255" s="58"/>
      <c r="QK255" s="58"/>
      <c r="QL255" s="58"/>
      <c r="QM255" s="58"/>
      <c r="QN255" s="58"/>
      <c r="QO255" s="58"/>
      <c r="QP255" s="58"/>
      <c r="QQ255" s="58"/>
      <c r="QR255" s="58"/>
      <c r="QS255" s="58"/>
      <c r="QT255" s="58"/>
      <c r="QU255" s="58"/>
      <c r="QV255" s="58"/>
      <c r="QW255" s="58"/>
      <c r="QX255" s="58"/>
      <c r="QY255" s="58"/>
      <c r="QZ255" s="58"/>
      <c r="RA255" s="58"/>
      <c r="RB255" s="58"/>
      <c r="RC255" s="58"/>
      <c r="RD255" s="58"/>
      <c r="RE255" s="58"/>
      <c r="RF255" s="58"/>
      <c r="RG255" s="58"/>
      <c r="RH255" s="58"/>
      <c r="RI255" s="58"/>
      <c r="RJ255" s="58"/>
      <c r="RK255" s="58"/>
      <c r="RL255" s="58"/>
      <c r="RM255" s="58"/>
      <c r="RN255" s="58"/>
      <c r="RO255" s="58"/>
      <c r="RP255" s="58"/>
      <c r="RQ255" s="58"/>
      <c r="RR255" s="58"/>
      <c r="RS255" s="58"/>
      <c r="RT255" s="58"/>
      <c r="RU255" s="58"/>
      <c r="RV255" s="58"/>
      <c r="RW255" s="58"/>
      <c r="RX255" s="58"/>
      <c r="RY255" s="58"/>
      <c r="RZ255" s="58"/>
      <c r="SA255" s="58"/>
      <c r="SB255" s="58"/>
      <c r="SC255" s="58"/>
      <c r="SD255" s="58"/>
      <c r="SE255" s="58"/>
      <c r="SF255" s="58"/>
      <c r="SG255" s="58"/>
      <c r="SH255" s="58"/>
      <c r="SI255" s="58"/>
      <c r="SJ255" s="58"/>
      <c r="SK255" s="58"/>
      <c r="SL255" s="58"/>
      <c r="SM255" s="58"/>
      <c r="SN255" s="58"/>
      <c r="SO255" s="58"/>
      <c r="SP255" s="58"/>
      <c r="SQ255" s="58"/>
      <c r="SR255" s="58"/>
      <c r="SS255" s="58"/>
      <c r="ST255" s="58"/>
      <c r="SU255" s="58"/>
      <c r="SV255" s="58"/>
      <c r="SW255" s="58"/>
      <c r="SX255" s="58"/>
      <c r="SY255" s="58"/>
      <c r="SZ255" s="58"/>
      <c r="TA255" s="58"/>
      <c r="TB255" s="58"/>
      <c r="TC255" s="58"/>
      <c r="TD255" s="58"/>
      <c r="TE255" s="58"/>
      <c r="TF255" s="58"/>
      <c r="TG255" s="58"/>
      <c r="TH255" s="58"/>
      <c r="TI255" s="58"/>
      <c r="TJ255" s="58"/>
      <c r="TK255" s="58"/>
      <c r="TL255" s="58"/>
      <c r="TM255" s="58"/>
      <c r="TN255" s="58"/>
      <c r="TO255" s="58"/>
      <c r="TP255" s="58"/>
      <c r="TQ255" s="58"/>
      <c r="TR255" s="58"/>
      <c r="TS255" s="58"/>
      <c r="TT255" s="58"/>
      <c r="TU255" s="58"/>
      <c r="TV255" s="58"/>
      <c r="TW255" s="58"/>
      <c r="TX255" s="58"/>
      <c r="TY255" s="58"/>
      <c r="TZ255" s="58"/>
      <c r="UA255" s="58"/>
      <c r="UB255" s="58"/>
      <c r="UC255" s="58"/>
      <c r="UD255" s="58"/>
      <c r="UE255" s="58"/>
      <c r="UF255" s="58"/>
      <c r="UG255" s="58"/>
      <c r="UH255" s="58"/>
      <c r="UI255" s="58"/>
      <c r="UJ255" s="58"/>
      <c r="UK255" s="58"/>
      <c r="UL255" s="58"/>
      <c r="UM255" s="58"/>
      <c r="UN255" s="58"/>
      <c r="UO255" s="58"/>
      <c r="UP255" s="58"/>
      <c r="UQ255" s="58"/>
      <c r="UR255" s="58"/>
      <c r="US255" s="58"/>
      <c r="UT255" s="58"/>
      <c r="UU255" s="58"/>
      <c r="UV255" s="58"/>
      <c r="UW255" s="58"/>
      <c r="UX255" s="58"/>
      <c r="UY255" s="58"/>
      <c r="UZ255" s="58"/>
      <c r="VA255" s="58"/>
      <c r="VB255" s="58"/>
      <c r="VC255" s="58"/>
      <c r="VD255" s="58"/>
      <c r="VE255" s="58"/>
      <c r="VF255" s="58"/>
      <c r="VG255" s="58"/>
      <c r="VH255" s="58"/>
      <c r="VI255" s="58"/>
      <c r="VJ255" s="58"/>
      <c r="VK255" s="58"/>
      <c r="VL255" s="58"/>
      <c r="VM255" s="58"/>
      <c r="VN255" s="58"/>
      <c r="VO255" s="58"/>
      <c r="VP255" s="58"/>
      <c r="VQ255" s="58"/>
      <c r="VR255" s="58"/>
      <c r="VS255" s="58"/>
      <c r="VT255" s="58"/>
      <c r="VU255" s="58"/>
      <c r="VV255" s="58"/>
      <c r="VW255" s="58"/>
      <c r="VX255" s="58"/>
      <c r="VY255" s="58"/>
      <c r="VZ255" s="58"/>
      <c r="WA255" s="58"/>
      <c r="WB255" s="58"/>
      <c r="WC255" s="58"/>
      <c r="WD255" s="58"/>
      <c r="WE255" s="58"/>
      <c r="WF255" s="58"/>
      <c r="WG255" s="58"/>
      <c r="WH255" s="58"/>
      <c r="WI255" s="58"/>
      <c r="WJ255" s="58"/>
      <c r="WK255" s="58"/>
      <c r="WL255" s="58"/>
      <c r="WM255" s="58"/>
      <c r="WN255" s="58"/>
      <c r="WO255" s="58"/>
      <c r="WP255" s="58"/>
      <c r="WQ255" s="58"/>
      <c r="WR255" s="58"/>
      <c r="WS255" s="58"/>
      <c r="WT255" s="58"/>
      <c r="WU255" s="58"/>
      <c r="WV255" s="58"/>
      <c r="WW255" s="58"/>
      <c r="WX255" s="58"/>
      <c r="WY255" s="58"/>
      <c r="WZ255" s="58"/>
      <c r="XA255" s="58"/>
      <c r="XB255" s="58"/>
      <c r="XC255" s="58"/>
      <c r="XD255" s="58"/>
      <c r="XE255" s="58"/>
      <c r="XF255" s="58"/>
      <c r="XG255" s="58"/>
      <c r="XH255" s="58"/>
      <c r="XI255" s="58"/>
      <c r="XJ255" s="58"/>
      <c r="XK255" s="58"/>
      <c r="XL255" s="58"/>
      <c r="XM255" s="58"/>
      <c r="XN255" s="58"/>
      <c r="XO255" s="58"/>
      <c r="XP255" s="58"/>
      <c r="XQ255" s="58"/>
      <c r="XR255" s="58"/>
      <c r="XS255" s="58"/>
      <c r="XT255" s="58"/>
      <c r="XU255" s="58"/>
      <c r="XV255" s="58"/>
      <c r="XW255" s="58"/>
      <c r="XX255" s="58"/>
      <c r="XY255" s="58"/>
      <c r="XZ255" s="58"/>
      <c r="YA255" s="58"/>
      <c r="YB255" s="58"/>
      <c r="YC255" s="58"/>
      <c r="YD255" s="58"/>
      <c r="YE255" s="58"/>
      <c r="YF255" s="58"/>
      <c r="YG255" s="58"/>
      <c r="YH255" s="58"/>
      <c r="YI255" s="58"/>
      <c r="YJ255" s="58"/>
      <c r="YK255" s="58"/>
      <c r="YL255" s="58"/>
      <c r="YM255" s="58"/>
      <c r="YN255" s="58"/>
      <c r="YO255" s="58"/>
      <c r="YP255" s="58"/>
      <c r="YQ255" s="58"/>
      <c r="YR255" s="58"/>
      <c r="YS255" s="58"/>
      <c r="YT255" s="58"/>
      <c r="YU255" s="58"/>
      <c r="YV255" s="58"/>
      <c r="YW255" s="58"/>
      <c r="YX255" s="58"/>
      <c r="YY255" s="58"/>
      <c r="YZ255" s="58"/>
      <c r="ZA255" s="58"/>
      <c r="ZB255" s="58"/>
      <c r="ZC255" s="58"/>
      <c r="ZD255" s="58"/>
      <c r="ZE255" s="58"/>
      <c r="ZF255" s="58"/>
      <c r="ZG255" s="58"/>
      <c r="ZH255" s="58"/>
      <c r="ZI255" s="58"/>
      <c r="ZJ255" s="58"/>
      <c r="ZK255" s="58"/>
      <c r="ZL255" s="58"/>
      <c r="ZM255" s="58"/>
      <c r="ZN255" s="58"/>
      <c r="ZO255" s="58"/>
      <c r="ZP255" s="58"/>
      <c r="ZQ255" s="58"/>
      <c r="ZR255" s="58"/>
      <c r="ZS255" s="58"/>
      <c r="ZT255" s="58"/>
      <c r="ZU255" s="58"/>
      <c r="ZV255" s="58"/>
      <c r="ZW255" s="58"/>
      <c r="ZX255" s="58"/>
      <c r="ZY255" s="58"/>
      <c r="ZZ255" s="58"/>
      <c r="AAA255" s="58"/>
      <c r="AAB255" s="58"/>
      <c r="AAC255" s="58"/>
      <c r="AAD255" s="58"/>
      <c r="AAE255" s="58"/>
      <c r="AAF255" s="58"/>
      <c r="AAG255" s="58"/>
      <c r="AAH255" s="58"/>
      <c r="AAI255" s="58"/>
      <c r="AAJ255" s="58"/>
      <c r="AAK255" s="58"/>
      <c r="AAL255" s="58"/>
      <c r="AAM255" s="58"/>
      <c r="AAN255" s="58"/>
      <c r="AAO255" s="58"/>
      <c r="AAP255" s="58"/>
      <c r="AAQ255" s="58"/>
      <c r="AAR255" s="58"/>
      <c r="AAS255" s="58"/>
      <c r="AAT255" s="58"/>
      <c r="AAU255" s="58"/>
      <c r="AAV255" s="58"/>
      <c r="AAW255" s="58"/>
      <c r="AAX255" s="58"/>
      <c r="AAY255" s="58"/>
      <c r="AAZ255" s="58"/>
      <c r="ABA255" s="58"/>
      <c r="ABB255" s="58"/>
      <c r="ABC255" s="58"/>
      <c r="ABD255" s="58"/>
      <c r="ABE255" s="58"/>
      <c r="ABF255" s="58"/>
      <c r="ABG255" s="58"/>
      <c r="ABH255" s="58"/>
      <c r="ABI255" s="58"/>
      <c r="ABJ255" s="58"/>
      <c r="ABK255" s="58"/>
      <c r="ABL255" s="58"/>
      <c r="ABM255" s="58"/>
      <c r="ABN255" s="58"/>
      <c r="ABO255" s="58"/>
      <c r="ABP255" s="58"/>
      <c r="ABQ255" s="58"/>
      <c r="ABR255" s="58"/>
      <c r="ABS255" s="58"/>
      <c r="ABT255" s="58"/>
      <c r="ABU255" s="58"/>
      <c r="ABV255" s="58"/>
      <c r="ABW255" s="58"/>
      <c r="ABX255" s="58"/>
      <c r="ABY255" s="58"/>
      <c r="ABZ255" s="58"/>
      <c r="ACA255" s="58"/>
      <c r="ACB255" s="58"/>
      <c r="ACC255" s="58"/>
      <c r="ACD255" s="58"/>
      <c r="ACE255" s="58"/>
      <c r="ACF255" s="58"/>
      <c r="ACG255" s="58"/>
      <c r="ACH255" s="58"/>
      <c r="ACI255" s="58"/>
      <c r="ACJ255" s="58"/>
      <c r="ACK255" s="58"/>
      <c r="ACL255" s="58"/>
      <c r="ACM255" s="58"/>
      <c r="ACN255" s="58"/>
      <c r="ACO255" s="58"/>
      <c r="ACP255" s="58"/>
      <c r="ACQ255" s="58"/>
      <c r="ACR255" s="58"/>
      <c r="ACS255" s="58"/>
      <c r="ACT255" s="58"/>
      <c r="ACU255" s="58"/>
      <c r="ACV255" s="58"/>
      <c r="ACW255" s="58"/>
      <c r="ACX255" s="58"/>
      <c r="ACY255" s="58"/>
      <c r="ACZ255" s="58"/>
      <c r="ADA255" s="58"/>
      <c r="ADB255" s="58"/>
      <c r="ADC255" s="58"/>
      <c r="ADD255" s="58"/>
      <c r="ADE255" s="58"/>
      <c r="ADF255" s="58"/>
      <c r="ADG255" s="58"/>
      <c r="ADH255" s="58"/>
      <c r="ADI255" s="58"/>
      <c r="ADJ255" s="58"/>
      <c r="ADK255" s="58"/>
      <c r="ADL255" s="58"/>
      <c r="ADM255" s="58"/>
      <c r="ADN255" s="58"/>
      <c r="ADO255" s="58"/>
      <c r="ADP255" s="58"/>
      <c r="ADQ255" s="58"/>
      <c r="ADR255" s="58"/>
      <c r="ADS255" s="58"/>
      <c r="ADT255" s="58"/>
      <c r="ADU255" s="58"/>
      <c r="ADV255" s="58"/>
      <c r="ADW255" s="58"/>
      <c r="ADX255" s="58"/>
      <c r="ADY255" s="58"/>
      <c r="ADZ255" s="58"/>
      <c r="AEA255" s="58"/>
      <c r="AEB255" s="58"/>
      <c r="AEC255" s="58"/>
      <c r="AED255" s="58"/>
      <c r="AEE255" s="58"/>
      <c r="AEF255" s="58"/>
      <c r="AEG255" s="58"/>
      <c r="AEH255" s="58"/>
      <c r="AEI255" s="58"/>
      <c r="AEJ255" s="58"/>
      <c r="AEK255" s="58"/>
      <c r="AEL255" s="58"/>
      <c r="AEM255" s="58"/>
      <c r="AEN255" s="58"/>
      <c r="AEO255" s="58"/>
      <c r="AEP255" s="58"/>
      <c r="AEQ255" s="58"/>
      <c r="AER255" s="58"/>
      <c r="AES255" s="58"/>
      <c r="AET255" s="58"/>
      <c r="AEU255" s="58"/>
      <c r="AEV255" s="58"/>
      <c r="AEW255" s="58"/>
      <c r="AEX255" s="58"/>
      <c r="AEY255" s="58"/>
      <c r="AEZ255" s="58"/>
      <c r="AFA255" s="58"/>
      <c r="AFB255" s="58"/>
      <c r="AFC255" s="58"/>
      <c r="AFD255" s="58"/>
      <c r="AFE255" s="58"/>
      <c r="AFF255" s="58"/>
      <c r="AFG255" s="58"/>
      <c r="AFH255" s="58"/>
      <c r="AFI255" s="58"/>
      <c r="AFJ255" s="58"/>
      <c r="AFK255" s="58"/>
      <c r="AFL255" s="58"/>
      <c r="AFM255" s="58"/>
      <c r="AFN255" s="58"/>
      <c r="AFO255" s="58"/>
      <c r="AFP255" s="58"/>
      <c r="AFQ255" s="58"/>
      <c r="AFR255" s="58"/>
      <c r="AFS255" s="58"/>
      <c r="AFT255" s="58"/>
      <c r="AFU255" s="58"/>
      <c r="AFV255" s="58"/>
      <c r="AFW255" s="58"/>
      <c r="AFX255" s="58"/>
      <c r="AFY255" s="58"/>
      <c r="AFZ255" s="58"/>
      <c r="AGA255" s="58"/>
      <c r="AGB255" s="58"/>
      <c r="AGC255" s="58"/>
      <c r="AGD255" s="58"/>
      <c r="AGE255" s="58"/>
      <c r="AGF255" s="58"/>
      <c r="AGG255" s="58"/>
      <c r="AGH255" s="58"/>
      <c r="AGI255" s="58"/>
      <c r="AGJ255" s="58"/>
      <c r="AGK255" s="58"/>
      <c r="AGL255" s="58"/>
      <c r="AGM255" s="58"/>
      <c r="AGN255" s="58"/>
      <c r="AGO255" s="58"/>
      <c r="AGP255" s="58"/>
      <c r="AGQ255" s="58"/>
      <c r="AGR255" s="58"/>
      <c r="AGS255" s="58"/>
      <c r="AGT255" s="58"/>
      <c r="AGU255" s="58"/>
      <c r="AGV255" s="58"/>
      <c r="AGW255" s="58"/>
      <c r="AGX255" s="58"/>
      <c r="AGY255" s="58"/>
      <c r="AGZ255" s="58"/>
      <c r="AHA255" s="58"/>
      <c r="AHB255" s="58"/>
      <c r="AHC255" s="58"/>
      <c r="AHD255" s="58"/>
      <c r="AHE255" s="58"/>
      <c r="AHF255" s="58"/>
      <c r="AHG255" s="58"/>
      <c r="AHH255" s="58"/>
      <c r="AHI255" s="58"/>
      <c r="AHJ255" s="58"/>
      <c r="AHK255" s="58"/>
      <c r="AHL255" s="58"/>
      <c r="AHM255" s="58"/>
      <c r="AHN255" s="58"/>
      <c r="AHO255" s="58"/>
      <c r="AHP255" s="58"/>
      <c r="AHQ255" s="58"/>
      <c r="AHR255" s="58"/>
      <c r="AHS255" s="58"/>
      <c r="AHT255" s="58"/>
      <c r="AHU255" s="58"/>
      <c r="AHV255" s="58"/>
      <c r="AHW255" s="58"/>
      <c r="AHX255" s="58"/>
      <c r="AHY255" s="58"/>
      <c r="AHZ255" s="58"/>
      <c r="AIA255" s="58"/>
      <c r="AIB255" s="58"/>
      <c r="AIC255" s="58"/>
      <c r="AID255" s="58"/>
      <c r="AIE255" s="58"/>
      <c r="AIF255" s="58"/>
      <c r="AIG255" s="58"/>
      <c r="AIH255" s="58"/>
      <c r="AII255" s="58"/>
      <c r="AIJ255" s="58"/>
      <c r="AIK255" s="58"/>
      <c r="AIL255" s="58"/>
      <c r="AIM255" s="58"/>
      <c r="AIN255" s="58"/>
      <c r="AIO255" s="58"/>
      <c r="AIP255" s="58"/>
      <c r="AIQ255" s="58"/>
      <c r="AIR255" s="58"/>
      <c r="AIS255" s="58"/>
      <c r="AIT255" s="58"/>
      <c r="AIU255" s="58"/>
      <c r="AIV255" s="58"/>
      <c r="AIW255" s="58"/>
      <c r="AIX255" s="58"/>
      <c r="AIY255" s="58"/>
      <c r="AIZ255" s="58"/>
      <c r="AJA255" s="58"/>
      <c r="AJB255" s="58"/>
      <c r="AJC255" s="58"/>
      <c r="AJD255" s="58"/>
      <c r="AJE255" s="58"/>
      <c r="AJF255" s="58"/>
      <c r="AJG255" s="58"/>
      <c r="AJH255" s="58"/>
      <c r="AJI255" s="58"/>
      <c r="AJJ255" s="58"/>
      <c r="AJK255" s="58"/>
      <c r="AJL255" s="58"/>
      <c r="AJM255" s="58"/>
      <c r="AJN255" s="58"/>
      <c r="AJO255" s="58"/>
      <c r="AJP255" s="58"/>
      <c r="AJQ255" s="58"/>
      <c r="AJR255" s="58"/>
      <c r="AJS255" s="58"/>
      <c r="AJT255" s="58"/>
      <c r="AJU255" s="58"/>
      <c r="AJV255" s="58"/>
      <c r="AJW255" s="58"/>
      <c r="AJX255" s="58"/>
      <c r="AJY255" s="58"/>
      <c r="AJZ255" s="58"/>
      <c r="AKA255" s="58"/>
      <c r="AKB255" s="58"/>
      <c r="AKC255" s="58"/>
      <c r="AKD255" s="58"/>
      <c r="AKE255" s="58"/>
      <c r="AKF255" s="58"/>
      <c r="AKG255" s="58"/>
      <c r="AKH255" s="58"/>
      <c r="AKI255" s="58"/>
      <c r="AKJ255" s="58"/>
      <c r="AKK255" s="58"/>
      <c r="AKL255" s="58"/>
      <c r="AKM255" s="58"/>
      <c r="AKN255" s="58"/>
      <c r="AKO255" s="58"/>
      <c r="AKP255" s="58"/>
      <c r="AKQ255" s="58"/>
      <c r="AKR255" s="58"/>
      <c r="AKS255" s="58"/>
      <c r="AKT255" s="58"/>
      <c r="AKU255" s="58"/>
      <c r="AKV255" s="58"/>
      <c r="AKW255" s="58"/>
      <c r="AKX255" s="58"/>
      <c r="AKY255" s="58"/>
      <c r="AKZ255" s="58"/>
      <c r="ALA255" s="58"/>
      <c r="ALB255" s="58"/>
      <c r="ALC255" s="58"/>
      <c r="ALD255" s="58"/>
      <c r="ALE255" s="58"/>
      <c r="ALF255" s="58"/>
      <c r="ALG255" s="58"/>
      <c r="ALH255" s="58"/>
      <c r="ALI255" s="58"/>
      <c r="ALJ255" s="58"/>
      <c r="ALK255" s="58"/>
      <c r="ALL255" s="58"/>
      <c r="ALM255" s="58"/>
      <c r="ALN255" s="58"/>
      <c r="ALO255" s="58"/>
      <c r="ALP255" s="58"/>
      <c r="ALQ255" s="58"/>
      <c r="ALR255" s="58"/>
      <c r="ALS255" s="58"/>
      <c r="ALT255" s="58"/>
      <c r="ALU255" s="58"/>
      <c r="ALV255" s="58"/>
      <c r="ALW255" s="58"/>
      <c r="ALX255" s="58"/>
      <c r="ALY255" s="58"/>
      <c r="ALZ255" s="58"/>
      <c r="AMA255" s="58"/>
      <c r="AMB255" s="58"/>
      <c r="AMC255" s="58"/>
      <c r="AMD255" s="58"/>
      <c r="AME255" s="58"/>
      <c r="AMF255" s="58"/>
      <c r="AMG255" s="58"/>
      <c r="AMH255" s="58"/>
      <c r="AMI255" s="58"/>
      <c r="AMJ255" s="58"/>
      <c r="AMK255" s="58"/>
      <c r="AML255" s="58"/>
      <c r="AMM255" s="58"/>
      <c r="AMN255" s="58"/>
      <c r="AMO255" s="58"/>
      <c r="AMP255" s="58"/>
      <c r="AMQ255" s="58"/>
      <c r="AMR255" s="58"/>
      <c r="AMS255" s="58"/>
      <c r="AMT255" s="58"/>
      <c r="AMU255" s="58"/>
      <c r="AMV255" s="58"/>
      <c r="AMW255" s="58"/>
      <c r="AMX255" s="58"/>
      <c r="AMY255" s="58"/>
      <c r="AMZ255" s="58"/>
      <c r="ANA255" s="58"/>
      <c r="ANB255" s="58"/>
      <c r="ANC255" s="58"/>
      <c r="AND255" s="58"/>
      <c r="ANE255" s="58"/>
      <c r="ANF255" s="58"/>
      <c r="ANG255" s="58"/>
      <c r="ANH255" s="58"/>
      <c r="ANI255" s="58"/>
      <c r="ANJ255" s="58"/>
      <c r="ANK255" s="58"/>
      <c r="ANL255" s="58"/>
      <c r="ANM255" s="58"/>
      <c r="ANN255" s="58"/>
      <c r="ANO255" s="58"/>
      <c r="ANP255" s="58"/>
      <c r="ANQ255" s="58"/>
      <c r="ANR255" s="58"/>
      <c r="ANS255" s="58"/>
      <c r="ANT255" s="58"/>
      <c r="ANU255" s="58"/>
      <c r="ANV255" s="58"/>
      <c r="ANW255" s="58"/>
      <c r="ANX255" s="58"/>
      <c r="ANY255" s="58"/>
      <c r="ANZ255" s="58"/>
      <c r="AOA255" s="58"/>
      <c r="AOB255" s="58"/>
      <c r="AOC255" s="58"/>
      <c r="AOD255" s="58"/>
      <c r="AOE255" s="58"/>
      <c r="AOF255" s="58"/>
      <c r="AOG255" s="58"/>
      <c r="AOH255" s="58"/>
      <c r="AOI255" s="58"/>
      <c r="AOJ255" s="58"/>
      <c r="AOK255" s="58"/>
      <c r="AOL255" s="58"/>
      <c r="AOM255" s="58"/>
      <c r="AON255" s="58"/>
      <c r="AOO255" s="58"/>
      <c r="AOP255" s="58"/>
      <c r="AOQ255" s="58"/>
      <c r="AOR255" s="58"/>
      <c r="AOS255" s="58"/>
      <c r="AOT255" s="58"/>
      <c r="AOU255" s="58"/>
      <c r="AOV255" s="58"/>
      <c r="AOW255" s="58"/>
      <c r="AOX255" s="58"/>
      <c r="AOY255" s="58"/>
      <c r="AOZ255" s="58"/>
      <c r="APA255" s="58"/>
      <c r="APB255" s="58"/>
      <c r="APC255" s="58"/>
      <c r="APD255" s="58"/>
      <c r="APE255" s="58"/>
      <c r="APF255" s="58"/>
      <c r="APG255" s="58"/>
      <c r="APH255" s="58"/>
      <c r="API255" s="58"/>
      <c r="APJ255" s="58"/>
      <c r="APK255" s="58"/>
      <c r="APL255" s="58"/>
      <c r="APM255" s="58"/>
      <c r="APN255" s="58"/>
      <c r="APO255" s="58"/>
      <c r="APP255" s="58"/>
      <c r="APQ255" s="58"/>
      <c r="APR255" s="58"/>
      <c r="APS255" s="58"/>
      <c r="APT255" s="58"/>
      <c r="APU255" s="58"/>
      <c r="APV255" s="58"/>
      <c r="APW255" s="58"/>
      <c r="APX255" s="58"/>
      <c r="APY255" s="58"/>
      <c r="APZ255" s="58"/>
      <c r="AQA255" s="58"/>
      <c r="AQB255" s="58"/>
      <c r="AQC255" s="58"/>
      <c r="AQD255" s="58"/>
      <c r="AQE255" s="58"/>
      <c r="AQF255" s="58"/>
      <c r="AQG255" s="58"/>
      <c r="AQH255" s="58"/>
      <c r="AQI255" s="58"/>
      <c r="AQJ255" s="58"/>
      <c r="AQK255" s="58"/>
      <c r="AQL255" s="58"/>
      <c r="AQM255" s="58"/>
      <c r="AQN255" s="58"/>
      <c r="AQO255" s="58"/>
      <c r="AQP255" s="58"/>
      <c r="AQQ255" s="58"/>
      <c r="AQR255" s="58"/>
      <c r="AQS255" s="58"/>
      <c r="AQT255" s="58"/>
      <c r="AQU255" s="58"/>
      <c r="AQV255" s="58"/>
      <c r="AQW255" s="58"/>
      <c r="AQX255" s="58"/>
      <c r="AQY255" s="58"/>
      <c r="AQZ255" s="58"/>
      <c r="ARA255" s="58"/>
      <c r="ARB255" s="58"/>
      <c r="ARC255" s="58"/>
      <c r="ARD255" s="58"/>
      <c r="ARE255" s="58"/>
      <c r="ARF255" s="58"/>
      <c r="ARG255" s="58"/>
      <c r="ARH255" s="58"/>
      <c r="ARI255" s="58"/>
      <c r="ARJ255" s="58"/>
      <c r="ARK255" s="58"/>
      <c r="ARL255" s="58"/>
      <c r="ARM255" s="58"/>
      <c r="ARN255" s="58"/>
      <c r="ARO255" s="58"/>
      <c r="ARP255" s="58"/>
      <c r="ARQ255" s="58"/>
      <c r="ARR255" s="58"/>
      <c r="ARS255" s="58"/>
      <c r="ART255" s="58"/>
      <c r="ARU255" s="58"/>
      <c r="ARV255" s="58"/>
      <c r="ARW255" s="58"/>
      <c r="ARX255" s="58"/>
      <c r="ARY255" s="58"/>
      <c r="ARZ255" s="58"/>
      <c r="ASA255" s="58"/>
      <c r="ASB255" s="58"/>
      <c r="ASC255" s="58"/>
      <c r="ASD255" s="58"/>
      <c r="ASE255" s="58"/>
      <c r="ASF255" s="58"/>
      <c r="ASG255" s="58"/>
      <c r="ASH255" s="58"/>
      <c r="ASI255" s="58"/>
      <c r="ASJ255" s="58"/>
      <c r="ASK255" s="58"/>
      <c r="ASL255" s="58"/>
      <c r="ASM255" s="58"/>
      <c r="ASN255" s="58"/>
      <c r="ASO255" s="58"/>
      <c r="ASP255" s="58"/>
      <c r="ASQ255" s="58"/>
      <c r="ASR255" s="58"/>
      <c r="ASS255" s="58"/>
      <c r="AST255" s="58"/>
      <c r="ASU255" s="58"/>
      <c r="ASV255" s="58"/>
      <c r="ASW255" s="58"/>
      <c r="ASX255" s="58"/>
      <c r="ASY255" s="58"/>
      <c r="ASZ255" s="58"/>
      <c r="ATA255" s="58"/>
      <c r="ATB255" s="58"/>
      <c r="ATC255" s="58"/>
      <c r="ATD255" s="58"/>
      <c r="ATE255" s="58"/>
      <c r="ATF255" s="58"/>
      <c r="ATG255" s="58"/>
      <c r="ATH255" s="58"/>
      <c r="ATI255" s="58"/>
      <c r="ATJ255" s="58"/>
      <c r="ATK255" s="58"/>
      <c r="ATL255" s="58"/>
      <c r="ATM255" s="58"/>
      <c r="ATN255" s="58"/>
      <c r="ATO255" s="58"/>
      <c r="ATP255" s="58"/>
      <c r="ATQ255" s="58"/>
      <c r="ATR255" s="58"/>
      <c r="ATS255" s="58"/>
      <c r="ATT255" s="58"/>
      <c r="ATU255" s="58"/>
      <c r="ATV255" s="58"/>
      <c r="ATW255" s="58"/>
      <c r="ATX255" s="58"/>
      <c r="ATY255" s="58"/>
      <c r="ATZ255" s="58"/>
      <c r="AUA255" s="58"/>
      <c r="AUB255" s="58"/>
      <c r="AUC255" s="58"/>
      <c r="AUD255" s="58"/>
      <c r="AUE255" s="58"/>
      <c r="AUF255" s="58"/>
      <c r="AUG255" s="58"/>
      <c r="AUH255" s="58"/>
      <c r="AUI255" s="58"/>
      <c r="AUJ255" s="58"/>
      <c r="AUK255" s="58"/>
      <c r="AUL255" s="58"/>
      <c r="AUM255" s="58"/>
      <c r="AUN255" s="58"/>
      <c r="AUO255" s="58"/>
      <c r="AUP255" s="58"/>
      <c r="AUQ255" s="58"/>
      <c r="AUR255" s="58"/>
      <c r="AUS255" s="58"/>
      <c r="AUT255" s="58"/>
      <c r="AUU255" s="58"/>
      <c r="AUV255" s="58"/>
      <c r="AUW255" s="58"/>
      <c r="AUX255" s="58"/>
      <c r="AUY255" s="58"/>
      <c r="AUZ255" s="58"/>
      <c r="AVA255" s="58"/>
      <c r="AVB255" s="58"/>
      <c r="AVC255" s="58"/>
      <c r="AVD255" s="58"/>
      <c r="AVE255" s="58"/>
      <c r="AVF255" s="58"/>
      <c r="AVG255" s="58"/>
      <c r="AVH255" s="58"/>
      <c r="AVI255" s="58"/>
      <c r="AVJ255" s="58"/>
      <c r="AVK255" s="58"/>
      <c r="AVL255" s="58"/>
      <c r="AVM255" s="58"/>
      <c r="AVN255" s="58"/>
      <c r="AVO255" s="58"/>
      <c r="AVP255" s="58"/>
      <c r="AVQ255" s="58"/>
      <c r="AVR255" s="58"/>
      <c r="AVS255" s="58"/>
      <c r="AVT255" s="58"/>
      <c r="AVU255" s="58"/>
      <c r="AVV255" s="58"/>
      <c r="AVW255" s="58"/>
      <c r="AVX255" s="58"/>
      <c r="AVY255" s="58"/>
      <c r="AVZ255" s="58"/>
      <c r="AWA255" s="58"/>
      <c r="AWB255" s="58"/>
      <c r="AWC255" s="58"/>
      <c r="AWD255" s="58"/>
      <c r="AWE255" s="58"/>
      <c r="AWF255" s="58"/>
      <c r="AWG255" s="58"/>
      <c r="AWH255" s="58"/>
      <c r="AWI255" s="58"/>
      <c r="AWJ255" s="58"/>
      <c r="AWK255" s="58"/>
      <c r="AWL255" s="58"/>
      <c r="AWM255" s="58"/>
      <c r="AWN255" s="58"/>
      <c r="AWO255" s="58"/>
      <c r="AWP255" s="58"/>
      <c r="AWQ255" s="58"/>
      <c r="AWR255" s="58"/>
      <c r="AWS255" s="58"/>
      <c r="AWT255" s="58"/>
      <c r="AWU255" s="58"/>
      <c r="AWV255" s="58"/>
      <c r="AWW255" s="58"/>
      <c r="AWX255" s="58"/>
      <c r="AWY255" s="58"/>
      <c r="AWZ255" s="58"/>
      <c r="AXA255" s="58"/>
      <c r="AXB255" s="58"/>
      <c r="AXC255" s="58"/>
      <c r="AXD255" s="58"/>
      <c r="AXE255" s="58"/>
      <c r="AXF255" s="58"/>
      <c r="AXG255" s="58"/>
      <c r="AXH255" s="58"/>
      <c r="AXI255" s="58"/>
      <c r="AXJ255" s="58"/>
      <c r="AXK255" s="58"/>
      <c r="AXL255" s="58"/>
      <c r="AXM255" s="58"/>
      <c r="AXN255" s="58"/>
      <c r="AXO255" s="58"/>
      <c r="AXP255" s="58"/>
      <c r="AXQ255" s="58"/>
      <c r="AXR255" s="58"/>
      <c r="AXS255" s="58"/>
      <c r="AXT255" s="58"/>
      <c r="AXU255" s="58"/>
      <c r="AXV255" s="58"/>
      <c r="AXW255" s="58"/>
      <c r="AXX255" s="58"/>
      <c r="AXY255" s="58"/>
      <c r="AXZ255" s="58"/>
      <c r="AYA255" s="58"/>
      <c r="AYB255" s="58"/>
      <c r="AYC255" s="58"/>
      <c r="AYD255" s="58"/>
      <c r="AYE255" s="58"/>
      <c r="AYF255" s="58"/>
      <c r="AYG255" s="58"/>
      <c r="AYH255" s="58"/>
      <c r="AYI255" s="58"/>
      <c r="AYJ255" s="58"/>
      <c r="AYK255" s="58"/>
      <c r="AYL255" s="58"/>
      <c r="AYM255" s="58"/>
      <c r="AYN255" s="58"/>
      <c r="AYO255" s="58"/>
      <c r="AYP255" s="58"/>
      <c r="AYQ255" s="58"/>
      <c r="AYR255" s="58"/>
      <c r="AYS255" s="58"/>
      <c r="AYT255" s="58"/>
      <c r="AYU255" s="58"/>
      <c r="AYV255" s="58"/>
      <c r="AYW255" s="58"/>
      <c r="AYX255" s="58"/>
      <c r="AYY255" s="58"/>
      <c r="AYZ255" s="58"/>
      <c r="AZA255" s="58"/>
      <c r="AZB255" s="58"/>
      <c r="AZC255" s="58"/>
      <c r="AZD255" s="58"/>
      <c r="AZE255" s="58"/>
      <c r="AZF255" s="58"/>
      <c r="AZG255" s="58"/>
      <c r="AZH255" s="58"/>
      <c r="AZI255" s="58"/>
      <c r="AZJ255" s="58"/>
      <c r="AZK255" s="58"/>
      <c r="AZL255" s="58"/>
      <c r="AZM255" s="58"/>
      <c r="AZN255" s="58"/>
      <c r="AZO255" s="58"/>
      <c r="AZP255" s="58"/>
      <c r="AZQ255" s="58"/>
      <c r="AZR255" s="58"/>
      <c r="AZS255" s="58"/>
      <c r="AZT255" s="58"/>
      <c r="AZU255" s="58"/>
      <c r="AZV255" s="58"/>
      <c r="AZW255" s="58"/>
      <c r="AZX255" s="58"/>
      <c r="AZY255" s="58"/>
      <c r="AZZ255" s="58"/>
      <c r="BAA255" s="58"/>
      <c r="BAB255" s="58"/>
      <c r="BAC255" s="58"/>
      <c r="BAD255" s="58"/>
      <c r="BAE255" s="58"/>
      <c r="BAF255" s="58"/>
      <c r="BAG255" s="58"/>
      <c r="BAH255" s="58"/>
      <c r="BAI255" s="58"/>
      <c r="BAJ255" s="58"/>
      <c r="BAK255" s="58"/>
      <c r="BAL255" s="58"/>
      <c r="BAM255" s="58"/>
      <c r="BAN255" s="58"/>
      <c r="BAO255" s="58"/>
      <c r="BAP255" s="58"/>
      <c r="BAQ255" s="58"/>
      <c r="BAR255" s="58"/>
      <c r="BAS255" s="58"/>
      <c r="BAT255" s="58"/>
      <c r="BAU255" s="58"/>
      <c r="BAV255" s="58"/>
      <c r="BAW255" s="58"/>
      <c r="BAX255" s="58"/>
      <c r="BAY255" s="58"/>
      <c r="BAZ255" s="58"/>
      <c r="BBA255" s="58"/>
      <c r="BBB255" s="58"/>
      <c r="BBC255" s="58"/>
      <c r="BBD255" s="58"/>
      <c r="BBE255" s="58"/>
      <c r="BBF255" s="58"/>
      <c r="BBG255" s="58"/>
      <c r="BBH255" s="58"/>
      <c r="BBI255" s="58"/>
      <c r="BBJ255" s="58"/>
      <c r="BBK255" s="58"/>
      <c r="BBL255" s="58"/>
      <c r="BBM255" s="58"/>
      <c r="BBN255" s="58"/>
      <c r="BBO255" s="58"/>
      <c r="BBP255" s="58"/>
      <c r="BBQ255" s="58"/>
      <c r="BBR255" s="58"/>
      <c r="BBS255" s="58"/>
      <c r="BBT255" s="58"/>
      <c r="BBU255" s="58"/>
      <c r="BBV255" s="58"/>
      <c r="BBW255" s="58"/>
      <c r="BBX255" s="58"/>
      <c r="BBY255" s="58"/>
      <c r="BBZ255" s="58"/>
      <c r="BCA255" s="58"/>
      <c r="BCB255" s="58"/>
      <c r="BCC255" s="58"/>
      <c r="BCD255" s="58"/>
      <c r="BCE255" s="58"/>
      <c r="BCF255" s="58"/>
      <c r="BCG255" s="58"/>
      <c r="BCH255" s="58"/>
      <c r="BCI255" s="58"/>
      <c r="BCJ255" s="58"/>
      <c r="BCK255" s="58"/>
      <c r="BCL255" s="58"/>
      <c r="BCM255" s="58"/>
      <c r="BCN255" s="58"/>
      <c r="BCO255" s="58"/>
      <c r="BCP255" s="58"/>
      <c r="BCQ255" s="58"/>
      <c r="BCR255" s="58"/>
      <c r="BCS255" s="58"/>
      <c r="BCT255" s="58"/>
      <c r="BCU255" s="58"/>
      <c r="BCV255" s="58"/>
      <c r="BCW255" s="58"/>
      <c r="BCX255" s="58"/>
      <c r="BCY255" s="58"/>
      <c r="BCZ255" s="58"/>
      <c r="BDA255" s="58"/>
      <c r="BDB255" s="58"/>
      <c r="BDC255" s="58"/>
      <c r="BDD255" s="58"/>
      <c r="BDE255" s="58"/>
      <c r="BDF255" s="58"/>
      <c r="BDG255" s="58"/>
      <c r="BDH255" s="58"/>
      <c r="BDI255" s="58"/>
      <c r="BDJ255" s="58"/>
      <c r="BDK255" s="58"/>
      <c r="BDL255" s="58"/>
      <c r="BDM255" s="58"/>
      <c r="BDN255" s="58"/>
      <c r="BDO255" s="58"/>
      <c r="BDP255" s="58"/>
      <c r="BDQ255" s="58"/>
      <c r="BDR255" s="58"/>
      <c r="BDS255" s="58"/>
      <c r="BDT255" s="58"/>
      <c r="BDU255" s="58"/>
      <c r="BDV255" s="58"/>
      <c r="BDW255" s="58"/>
      <c r="BDX255" s="58"/>
      <c r="BDY255" s="58"/>
      <c r="BDZ255" s="58"/>
      <c r="BEA255" s="58"/>
      <c r="BEB255" s="58"/>
      <c r="BEC255" s="58"/>
      <c r="BED255" s="58"/>
      <c r="BEE255" s="58"/>
      <c r="BEF255" s="58"/>
      <c r="BEG255" s="58"/>
      <c r="BEH255" s="58"/>
      <c r="BEI255" s="58"/>
      <c r="BEJ255" s="58"/>
      <c r="BEK255" s="58"/>
      <c r="BEL255" s="58"/>
      <c r="BEM255" s="58"/>
      <c r="BEN255" s="58"/>
      <c r="BEO255" s="58"/>
      <c r="BEP255" s="58"/>
      <c r="BEQ255" s="58"/>
      <c r="BER255" s="58"/>
      <c r="BES255" s="58"/>
      <c r="BET255" s="58"/>
      <c r="BEU255" s="58"/>
      <c r="BEV255" s="58"/>
      <c r="BEW255" s="58"/>
      <c r="BEX255" s="58"/>
      <c r="BEY255" s="58"/>
      <c r="BEZ255" s="58"/>
      <c r="BFA255" s="58"/>
      <c r="BFB255" s="58"/>
      <c r="BFC255" s="58"/>
      <c r="BFD255" s="58"/>
      <c r="BFE255" s="58"/>
      <c r="BFF255" s="58"/>
      <c r="BFG255" s="58"/>
      <c r="BFH255" s="58"/>
    </row>
    <row r="256" spans="1:1516" s="56" customFormat="1" ht="17.25" thickBot="1">
      <c r="A256" s="343" t="s">
        <v>82</v>
      </c>
      <c r="B256" s="344"/>
      <c r="C256" s="344"/>
      <c r="D256" s="344"/>
      <c r="E256" s="341" t="str">
        <f>IF(E254&lt;0,-E254,"n/a")</f>
        <v>n/a</v>
      </c>
      <c r="F256" s="342"/>
      <c r="G256" s="127"/>
      <c r="H256" s="341" t="str">
        <f>IF(E254+H254&lt;0,-(E254+H254),"n/a")</f>
        <v>n/a</v>
      </c>
      <c r="I256" s="342"/>
      <c r="J256" s="109"/>
      <c r="K256" s="341" t="str">
        <f>IF(E254+H254+K254&lt;0,-(E254+H254+K254),"n/a")</f>
        <v>n/a</v>
      </c>
      <c r="L256" s="342"/>
      <c r="M256" s="109"/>
      <c r="N256" s="341" t="str">
        <f>IF(E254+H254+K254+N254&lt;0,-(E254+H254+K254+N254),"n7a")</f>
        <v>n7a</v>
      </c>
      <c r="O256" s="342"/>
      <c r="P256" s="110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DT256" s="58"/>
      <c r="DU256" s="58"/>
      <c r="DV256" s="58"/>
      <c r="DW256" s="58"/>
      <c r="DX256" s="58"/>
      <c r="DY256" s="58"/>
      <c r="DZ256" s="58"/>
      <c r="EA256" s="58"/>
      <c r="EB256" s="58"/>
      <c r="EC256" s="58"/>
      <c r="ED256" s="58"/>
      <c r="EE256" s="58"/>
      <c r="EF256" s="58"/>
      <c r="EG256" s="58"/>
      <c r="EH256" s="58"/>
      <c r="EI256" s="58"/>
      <c r="EJ256" s="58"/>
      <c r="EK256" s="58"/>
      <c r="EL256" s="58"/>
      <c r="EM256" s="58"/>
      <c r="EN256" s="58"/>
      <c r="EO256" s="58"/>
      <c r="EP256" s="58"/>
      <c r="EQ256" s="58"/>
      <c r="ER256" s="58"/>
      <c r="ES256" s="58"/>
      <c r="ET256" s="58"/>
      <c r="EU256" s="58"/>
      <c r="EV256" s="58"/>
      <c r="EW256" s="58"/>
      <c r="EX256" s="58"/>
      <c r="EY256" s="58"/>
      <c r="EZ256" s="58"/>
      <c r="FA256" s="58"/>
      <c r="FB256" s="58"/>
      <c r="FC256" s="58"/>
      <c r="FD256" s="58"/>
      <c r="FE256" s="58"/>
      <c r="FF256" s="58"/>
      <c r="FG256" s="58"/>
      <c r="FH256" s="58"/>
      <c r="FI256" s="58"/>
      <c r="FJ256" s="58"/>
      <c r="FK256" s="58"/>
      <c r="FL256" s="58"/>
      <c r="FM256" s="58"/>
      <c r="FN256" s="58"/>
      <c r="FO256" s="58"/>
      <c r="FP256" s="58"/>
      <c r="FQ256" s="58"/>
      <c r="FR256" s="58"/>
      <c r="FS256" s="58"/>
      <c r="FT256" s="58"/>
      <c r="FU256" s="58"/>
      <c r="FV256" s="58"/>
      <c r="FW256" s="58"/>
      <c r="FX256" s="58"/>
      <c r="FY256" s="58"/>
      <c r="FZ256" s="58"/>
      <c r="GA256" s="58"/>
      <c r="GB256" s="58"/>
      <c r="GC256" s="58"/>
      <c r="GD256" s="58"/>
      <c r="GE256" s="58"/>
      <c r="GF256" s="58"/>
      <c r="GG256" s="58"/>
      <c r="GH256" s="58"/>
      <c r="GI256" s="58"/>
      <c r="GJ256" s="58"/>
      <c r="GK256" s="58"/>
      <c r="GL256" s="58"/>
      <c r="GM256" s="58"/>
      <c r="GN256" s="58"/>
      <c r="GO256" s="58"/>
      <c r="GP256" s="58"/>
      <c r="GQ256" s="58"/>
      <c r="GR256" s="58"/>
      <c r="GS256" s="58"/>
      <c r="GT256" s="58"/>
      <c r="GU256" s="58"/>
      <c r="GV256" s="58"/>
      <c r="GW256" s="58"/>
      <c r="GX256" s="58"/>
      <c r="GY256" s="58"/>
      <c r="GZ256" s="58"/>
      <c r="HA256" s="58"/>
      <c r="HB256" s="58"/>
      <c r="HC256" s="58"/>
      <c r="HD256" s="58"/>
      <c r="HE256" s="58"/>
      <c r="HF256" s="58"/>
      <c r="HG256" s="58"/>
      <c r="HH256" s="58"/>
      <c r="HI256" s="58"/>
      <c r="HJ256" s="58"/>
      <c r="HK256" s="58"/>
      <c r="HL256" s="58"/>
      <c r="HM256" s="58"/>
      <c r="HN256" s="58"/>
      <c r="HO256" s="58"/>
      <c r="HP256" s="58"/>
      <c r="HQ256" s="58"/>
      <c r="HR256" s="58"/>
      <c r="HS256" s="58"/>
      <c r="HT256" s="58"/>
      <c r="HU256" s="58"/>
      <c r="HV256" s="58"/>
      <c r="HW256" s="58"/>
      <c r="HX256" s="58"/>
      <c r="HY256" s="58"/>
      <c r="HZ256" s="58"/>
      <c r="IA256" s="58"/>
      <c r="IB256" s="58"/>
      <c r="IC256" s="58"/>
      <c r="ID256" s="58"/>
      <c r="IE256" s="58"/>
      <c r="IF256" s="58"/>
      <c r="IG256" s="58"/>
      <c r="IH256" s="58"/>
      <c r="II256" s="58"/>
      <c r="IJ256" s="58"/>
      <c r="IK256" s="58"/>
      <c r="IL256" s="58"/>
      <c r="IM256" s="58"/>
      <c r="IN256" s="58"/>
      <c r="IO256" s="58"/>
      <c r="IP256" s="58"/>
      <c r="IQ256" s="58"/>
      <c r="IR256" s="58"/>
      <c r="IS256" s="58"/>
      <c r="IT256" s="58"/>
      <c r="IU256" s="58"/>
      <c r="IV256" s="58"/>
      <c r="IW256" s="58"/>
      <c r="IX256" s="58"/>
      <c r="IY256" s="58"/>
      <c r="IZ256" s="58"/>
      <c r="JA256" s="58"/>
      <c r="JB256" s="58"/>
      <c r="JC256" s="58"/>
      <c r="JD256" s="58"/>
      <c r="JE256" s="58"/>
      <c r="JF256" s="58"/>
      <c r="JG256" s="58"/>
      <c r="JH256" s="58"/>
      <c r="JI256" s="58"/>
      <c r="JJ256" s="58"/>
      <c r="JK256" s="58"/>
      <c r="JL256" s="58"/>
      <c r="JM256" s="58"/>
      <c r="JN256" s="58"/>
      <c r="JO256" s="58"/>
      <c r="JP256" s="58"/>
      <c r="JQ256" s="58"/>
      <c r="JR256" s="58"/>
      <c r="JS256" s="58"/>
      <c r="JT256" s="58"/>
      <c r="JU256" s="58"/>
      <c r="JV256" s="58"/>
      <c r="JW256" s="58"/>
      <c r="JX256" s="58"/>
      <c r="JY256" s="58"/>
      <c r="JZ256" s="58"/>
      <c r="KA256" s="58"/>
      <c r="KB256" s="58"/>
      <c r="KC256" s="58"/>
      <c r="KD256" s="58"/>
      <c r="KE256" s="58"/>
      <c r="KF256" s="58"/>
      <c r="KG256" s="58"/>
      <c r="KH256" s="58"/>
      <c r="KI256" s="58"/>
      <c r="KJ256" s="58"/>
      <c r="KK256" s="58"/>
      <c r="KL256" s="58"/>
      <c r="KM256" s="58"/>
      <c r="KN256" s="58"/>
      <c r="KO256" s="58"/>
      <c r="KP256" s="58"/>
      <c r="KQ256" s="58"/>
      <c r="KR256" s="58"/>
      <c r="KS256" s="58"/>
      <c r="KT256" s="58"/>
      <c r="KU256" s="58"/>
      <c r="KV256" s="58"/>
      <c r="KW256" s="58"/>
      <c r="KX256" s="58"/>
      <c r="KY256" s="58"/>
      <c r="KZ256" s="58"/>
      <c r="LA256" s="58"/>
      <c r="LB256" s="58"/>
      <c r="LC256" s="58"/>
      <c r="LD256" s="58"/>
      <c r="LE256" s="58"/>
      <c r="LF256" s="58"/>
      <c r="LG256" s="58"/>
      <c r="LH256" s="58"/>
      <c r="LI256" s="58"/>
      <c r="LJ256" s="58"/>
      <c r="LK256" s="58"/>
      <c r="LL256" s="58"/>
      <c r="LM256" s="58"/>
      <c r="LN256" s="58"/>
      <c r="LO256" s="58"/>
      <c r="LP256" s="58"/>
      <c r="LQ256" s="58"/>
      <c r="LR256" s="58"/>
      <c r="LS256" s="58"/>
      <c r="LT256" s="58"/>
      <c r="LU256" s="58"/>
      <c r="LV256" s="58"/>
      <c r="LW256" s="58"/>
      <c r="LX256" s="58"/>
      <c r="LY256" s="58"/>
      <c r="LZ256" s="58"/>
      <c r="MA256" s="58"/>
      <c r="MB256" s="58"/>
      <c r="MC256" s="58"/>
      <c r="MD256" s="58"/>
      <c r="ME256" s="58"/>
      <c r="MF256" s="58"/>
      <c r="MG256" s="58"/>
      <c r="MH256" s="58"/>
      <c r="MI256" s="58"/>
      <c r="MJ256" s="58"/>
      <c r="MK256" s="58"/>
      <c r="ML256" s="58"/>
      <c r="MM256" s="58"/>
      <c r="MN256" s="58"/>
      <c r="MO256" s="58"/>
      <c r="MP256" s="58"/>
      <c r="MQ256" s="58"/>
      <c r="MR256" s="58"/>
      <c r="MS256" s="58"/>
      <c r="MT256" s="58"/>
      <c r="MU256" s="58"/>
      <c r="MV256" s="58"/>
      <c r="MW256" s="58"/>
      <c r="MX256" s="58"/>
      <c r="MY256" s="58"/>
      <c r="MZ256" s="58"/>
      <c r="NA256" s="58"/>
      <c r="NB256" s="58"/>
      <c r="NC256" s="58"/>
      <c r="ND256" s="58"/>
      <c r="NE256" s="58"/>
      <c r="NF256" s="58"/>
      <c r="NG256" s="58"/>
      <c r="NH256" s="58"/>
      <c r="NI256" s="58"/>
      <c r="NJ256" s="58"/>
      <c r="NK256" s="58"/>
      <c r="NL256" s="58"/>
      <c r="NM256" s="58"/>
      <c r="NN256" s="58"/>
      <c r="NO256" s="58"/>
      <c r="NP256" s="58"/>
      <c r="NQ256" s="58"/>
      <c r="NR256" s="58"/>
      <c r="NS256" s="58"/>
      <c r="NT256" s="58"/>
      <c r="NU256" s="58"/>
      <c r="NV256" s="58"/>
      <c r="NW256" s="58"/>
      <c r="NX256" s="58"/>
      <c r="NY256" s="58"/>
      <c r="NZ256" s="58"/>
      <c r="OA256" s="58"/>
      <c r="OB256" s="58"/>
      <c r="OC256" s="58"/>
      <c r="OD256" s="58"/>
      <c r="OE256" s="58"/>
      <c r="OF256" s="58"/>
      <c r="OG256" s="58"/>
      <c r="OH256" s="58"/>
      <c r="OI256" s="58"/>
      <c r="OJ256" s="58"/>
      <c r="OK256" s="58"/>
      <c r="OL256" s="58"/>
      <c r="OM256" s="58"/>
      <c r="ON256" s="58"/>
      <c r="OO256" s="58"/>
      <c r="OP256" s="58"/>
      <c r="OQ256" s="58"/>
      <c r="OR256" s="58"/>
      <c r="OS256" s="58"/>
      <c r="OT256" s="58"/>
      <c r="OU256" s="58"/>
      <c r="OV256" s="58"/>
      <c r="OW256" s="58"/>
      <c r="OX256" s="58"/>
      <c r="OY256" s="58"/>
      <c r="OZ256" s="58"/>
      <c r="PA256" s="58"/>
      <c r="PB256" s="58"/>
      <c r="PC256" s="58"/>
      <c r="PD256" s="58"/>
      <c r="PE256" s="58"/>
      <c r="PF256" s="58"/>
      <c r="PG256" s="58"/>
      <c r="PH256" s="58"/>
      <c r="PI256" s="58"/>
      <c r="PJ256" s="58"/>
      <c r="PK256" s="58"/>
      <c r="PL256" s="58"/>
      <c r="PM256" s="58"/>
      <c r="PN256" s="58"/>
      <c r="PO256" s="58"/>
      <c r="PP256" s="58"/>
      <c r="PQ256" s="58"/>
      <c r="PR256" s="58"/>
      <c r="PS256" s="58"/>
      <c r="PT256" s="58"/>
      <c r="PU256" s="58"/>
      <c r="PV256" s="58"/>
      <c r="PW256" s="58"/>
      <c r="PX256" s="58"/>
      <c r="PY256" s="58"/>
      <c r="PZ256" s="58"/>
      <c r="QA256" s="58"/>
      <c r="QB256" s="58"/>
      <c r="QC256" s="58"/>
      <c r="QD256" s="58"/>
      <c r="QE256" s="58"/>
      <c r="QF256" s="58"/>
      <c r="QG256" s="58"/>
      <c r="QH256" s="58"/>
      <c r="QI256" s="58"/>
      <c r="QJ256" s="58"/>
      <c r="QK256" s="58"/>
      <c r="QL256" s="58"/>
      <c r="QM256" s="58"/>
      <c r="QN256" s="58"/>
      <c r="QO256" s="58"/>
      <c r="QP256" s="58"/>
      <c r="QQ256" s="58"/>
      <c r="QR256" s="58"/>
      <c r="QS256" s="58"/>
      <c r="QT256" s="58"/>
      <c r="QU256" s="58"/>
      <c r="QV256" s="58"/>
      <c r="QW256" s="58"/>
      <c r="QX256" s="58"/>
      <c r="QY256" s="58"/>
      <c r="QZ256" s="58"/>
      <c r="RA256" s="58"/>
      <c r="RB256" s="58"/>
      <c r="RC256" s="58"/>
      <c r="RD256" s="58"/>
      <c r="RE256" s="58"/>
      <c r="RF256" s="58"/>
      <c r="RG256" s="58"/>
      <c r="RH256" s="58"/>
      <c r="RI256" s="58"/>
      <c r="RJ256" s="58"/>
      <c r="RK256" s="58"/>
      <c r="RL256" s="58"/>
      <c r="RM256" s="58"/>
      <c r="RN256" s="58"/>
      <c r="RO256" s="58"/>
      <c r="RP256" s="58"/>
      <c r="RQ256" s="58"/>
      <c r="RR256" s="58"/>
      <c r="RS256" s="58"/>
      <c r="RT256" s="58"/>
      <c r="RU256" s="58"/>
      <c r="RV256" s="58"/>
      <c r="RW256" s="58"/>
      <c r="RX256" s="58"/>
      <c r="RY256" s="58"/>
      <c r="RZ256" s="58"/>
      <c r="SA256" s="58"/>
      <c r="SB256" s="58"/>
      <c r="SC256" s="58"/>
      <c r="SD256" s="58"/>
      <c r="SE256" s="58"/>
      <c r="SF256" s="58"/>
      <c r="SG256" s="58"/>
      <c r="SH256" s="58"/>
      <c r="SI256" s="58"/>
      <c r="SJ256" s="58"/>
      <c r="SK256" s="58"/>
      <c r="SL256" s="58"/>
      <c r="SM256" s="58"/>
      <c r="SN256" s="58"/>
      <c r="SO256" s="58"/>
      <c r="SP256" s="58"/>
      <c r="SQ256" s="58"/>
      <c r="SR256" s="58"/>
      <c r="SS256" s="58"/>
      <c r="ST256" s="58"/>
      <c r="SU256" s="58"/>
      <c r="SV256" s="58"/>
      <c r="SW256" s="58"/>
      <c r="SX256" s="58"/>
      <c r="SY256" s="58"/>
      <c r="SZ256" s="58"/>
      <c r="TA256" s="58"/>
      <c r="TB256" s="58"/>
      <c r="TC256" s="58"/>
      <c r="TD256" s="58"/>
      <c r="TE256" s="58"/>
      <c r="TF256" s="58"/>
      <c r="TG256" s="58"/>
      <c r="TH256" s="58"/>
      <c r="TI256" s="58"/>
      <c r="TJ256" s="58"/>
      <c r="TK256" s="58"/>
      <c r="TL256" s="58"/>
      <c r="TM256" s="58"/>
      <c r="TN256" s="58"/>
      <c r="TO256" s="58"/>
      <c r="TP256" s="58"/>
      <c r="TQ256" s="58"/>
      <c r="TR256" s="58"/>
      <c r="TS256" s="58"/>
      <c r="TT256" s="58"/>
      <c r="TU256" s="58"/>
      <c r="TV256" s="58"/>
      <c r="TW256" s="58"/>
      <c r="TX256" s="58"/>
      <c r="TY256" s="58"/>
      <c r="TZ256" s="58"/>
      <c r="UA256" s="58"/>
      <c r="UB256" s="58"/>
      <c r="UC256" s="58"/>
      <c r="UD256" s="58"/>
      <c r="UE256" s="58"/>
      <c r="UF256" s="58"/>
      <c r="UG256" s="58"/>
      <c r="UH256" s="58"/>
      <c r="UI256" s="58"/>
      <c r="UJ256" s="58"/>
      <c r="UK256" s="58"/>
      <c r="UL256" s="58"/>
      <c r="UM256" s="58"/>
      <c r="UN256" s="58"/>
      <c r="UO256" s="58"/>
      <c r="UP256" s="58"/>
      <c r="UQ256" s="58"/>
      <c r="UR256" s="58"/>
      <c r="US256" s="58"/>
      <c r="UT256" s="58"/>
      <c r="UU256" s="58"/>
      <c r="UV256" s="58"/>
      <c r="UW256" s="58"/>
      <c r="UX256" s="58"/>
      <c r="UY256" s="58"/>
      <c r="UZ256" s="58"/>
      <c r="VA256" s="58"/>
      <c r="VB256" s="58"/>
      <c r="VC256" s="58"/>
      <c r="VD256" s="58"/>
      <c r="VE256" s="58"/>
      <c r="VF256" s="58"/>
      <c r="VG256" s="58"/>
      <c r="VH256" s="58"/>
      <c r="VI256" s="58"/>
      <c r="VJ256" s="58"/>
      <c r="VK256" s="58"/>
      <c r="VL256" s="58"/>
      <c r="VM256" s="58"/>
      <c r="VN256" s="58"/>
      <c r="VO256" s="58"/>
      <c r="VP256" s="58"/>
      <c r="VQ256" s="58"/>
      <c r="VR256" s="58"/>
      <c r="VS256" s="58"/>
      <c r="VT256" s="58"/>
      <c r="VU256" s="58"/>
      <c r="VV256" s="58"/>
      <c r="VW256" s="58"/>
      <c r="VX256" s="58"/>
      <c r="VY256" s="58"/>
      <c r="VZ256" s="58"/>
      <c r="WA256" s="58"/>
      <c r="WB256" s="58"/>
      <c r="WC256" s="58"/>
      <c r="WD256" s="58"/>
      <c r="WE256" s="58"/>
      <c r="WF256" s="58"/>
      <c r="WG256" s="58"/>
      <c r="WH256" s="58"/>
      <c r="WI256" s="58"/>
      <c r="WJ256" s="58"/>
      <c r="WK256" s="58"/>
      <c r="WL256" s="58"/>
      <c r="WM256" s="58"/>
      <c r="WN256" s="58"/>
      <c r="WO256" s="58"/>
      <c r="WP256" s="58"/>
      <c r="WQ256" s="58"/>
      <c r="WR256" s="58"/>
      <c r="WS256" s="58"/>
      <c r="WT256" s="58"/>
      <c r="WU256" s="58"/>
      <c r="WV256" s="58"/>
      <c r="WW256" s="58"/>
      <c r="WX256" s="58"/>
      <c r="WY256" s="58"/>
      <c r="WZ256" s="58"/>
      <c r="XA256" s="58"/>
      <c r="XB256" s="58"/>
      <c r="XC256" s="58"/>
      <c r="XD256" s="58"/>
      <c r="XE256" s="58"/>
      <c r="XF256" s="58"/>
      <c r="XG256" s="58"/>
      <c r="XH256" s="58"/>
      <c r="XI256" s="58"/>
      <c r="XJ256" s="58"/>
      <c r="XK256" s="58"/>
      <c r="XL256" s="58"/>
      <c r="XM256" s="58"/>
      <c r="XN256" s="58"/>
      <c r="XO256" s="58"/>
      <c r="XP256" s="58"/>
      <c r="XQ256" s="58"/>
      <c r="XR256" s="58"/>
      <c r="XS256" s="58"/>
      <c r="XT256" s="58"/>
      <c r="XU256" s="58"/>
      <c r="XV256" s="58"/>
      <c r="XW256" s="58"/>
      <c r="XX256" s="58"/>
      <c r="XY256" s="58"/>
      <c r="XZ256" s="58"/>
      <c r="YA256" s="58"/>
      <c r="YB256" s="58"/>
      <c r="YC256" s="58"/>
      <c r="YD256" s="58"/>
      <c r="YE256" s="58"/>
      <c r="YF256" s="58"/>
      <c r="YG256" s="58"/>
      <c r="YH256" s="58"/>
      <c r="YI256" s="58"/>
      <c r="YJ256" s="58"/>
      <c r="YK256" s="58"/>
      <c r="YL256" s="58"/>
      <c r="YM256" s="58"/>
      <c r="YN256" s="58"/>
      <c r="YO256" s="58"/>
      <c r="YP256" s="58"/>
      <c r="YQ256" s="58"/>
      <c r="YR256" s="58"/>
      <c r="YS256" s="58"/>
      <c r="YT256" s="58"/>
      <c r="YU256" s="58"/>
      <c r="YV256" s="58"/>
      <c r="YW256" s="58"/>
      <c r="YX256" s="58"/>
      <c r="YY256" s="58"/>
      <c r="YZ256" s="58"/>
      <c r="ZA256" s="58"/>
      <c r="ZB256" s="58"/>
      <c r="ZC256" s="58"/>
      <c r="ZD256" s="58"/>
      <c r="ZE256" s="58"/>
      <c r="ZF256" s="58"/>
      <c r="ZG256" s="58"/>
      <c r="ZH256" s="58"/>
      <c r="ZI256" s="58"/>
      <c r="ZJ256" s="58"/>
      <c r="ZK256" s="58"/>
      <c r="ZL256" s="58"/>
      <c r="ZM256" s="58"/>
      <c r="ZN256" s="58"/>
      <c r="ZO256" s="58"/>
      <c r="ZP256" s="58"/>
      <c r="ZQ256" s="58"/>
      <c r="ZR256" s="58"/>
      <c r="ZS256" s="58"/>
      <c r="ZT256" s="58"/>
      <c r="ZU256" s="58"/>
      <c r="ZV256" s="58"/>
      <c r="ZW256" s="58"/>
      <c r="ZX256" s="58"/>
      <c r="ZY256" s="58"/>
      <c r="ZZ256" s="58"/>
      <c r="AAA256" s="58"/>
      <c r="AAB256" s="58"/>
      <c r="AAC256" s="58"/>
      <c r="AAD256" s="58"/>
      <c r="AAE256" s="58"/>
      <c r="AAF256" s="58"/>
      <c r="AAG256" s="58"/>
      <c r="AAH256" s="58"/>
      <c r="AAI256" s="58"/>
      <c r="AAJ256" s="58"/>
      <c r="AAK256" s="58"/>
      <c r="AAL256" s="58"/>
      <c r="AAM256" s="58"/>
      <c r="AAN256" s="58"/>
      <c r="AAO256" s="58"/>
      <c r="AAP256" s="58"/>
      <c r="AAQ256" s="58"/>
      <c r="AAR256" s="58"/>
      <c r="AAS256" s="58"/>
      <c r="AAT256" s="58"/>
      <c r="AAU256" s="58"/>
      <c r="AAV256" s="58"/>
      <c r="AAW256" s="58"/>
      <c r="AAX256" s="58"/>
      <c r="AAY256" s="58"/>
      <c r="AAZ256" s="58"/>
      <c r="ABA256" s="58"/>
      <c r="ABB256" s="58"/>
      <c r="ABC256" s="58"/>
      <c r="ABD256" s="58"/>
      <c r="ABE256" s="58"/>
      <c r="ABF256" s="58"/>
      <c r="ABG256" s="58"/>
      <c r="ABH256" s="58"/>
      <c r="ABI256" s="58"/>
      <c r="ABJ256" s="58"/>
      <c r="ABK256" s="58"/>
      <c r="ABL256" s="58"/>
      <c r="ABM256" s="58"/>
      <c r="ABN256" s="58"/>
      <c r="ABO256" s="58"/>
      <c r="ABP256" s="58"/>
      <c r="ABQ256" s="58"/>
      <c r="ABR256" s="58"/>
      <c r="ABS256" s="58"/>
      <c r="ABT256" s="58"/>
      <c r="ABU256" s="58"/>
      <c r="ABV256" s="58"/>
      <c r="ABW256" s="58"/>
      <c r="ABX256" s="58"/>
      <c r="ABY256" s="58"/>
      <c r="ABZ256" s="58"/>
      <c r="ACA256" s="58"/>
      <c r="ACB256" s="58"/>
      <c r="ACC256" s="58"/>
      <c r="ACD256" s="58"/>
      <c r="ACE256" s="58"/>
      <c r="ACF256" s="58"/>
      <c r="ACG256" s="58"/>
      <c r="ACH256" s="58"/>
      <c r="ACI256" s="58"/>
      <c r="ACJ256" s="58"/>
      <c r="ACK256" s="58"/>
      <c r="ACL256" s="58"/>
      <c r="ACM256" s="58"/>
      <c r="ACN256" s="58"/>
      <c r="ACO256" s="58"/>
      <c r="ACP256" s="58"/>
      <c r="ACQ256" s="58"/>
      <c r="ACR256" s="58"/>
      <c r="ACS256" s="58"/>
      <c r="ACT256" s="58"/>
      <c r="ACU256" s="58"/>
      <c r="ACV256" s="58"/>
      <c r="ACW256" s="58"/>
      <c r="ACX256" s="58"/>
      <c r="ACY256" s="58"/>
      <c r="ACZ256" s="58"/>
      <c r="ADA256" s="58"/>
      <c r="ADB256" s="58"/>
      <c r="ADC256" s="58"/>
      <c r="ADD256" s="58"/>
      <c r="ADE256" s="58"/>
      <c r="ADF256" s="58"/>
      <c r="ADG256" s="58"/>
      <c r="ADH256" s="58"/>
      <c r="ADI256" s="58"/>
      <c r="ADJ256" s="58"/>
      <c r="ADK256" s="58"/>
      <c r="ADL256" s="58"/>
      <c r="ADM256" s="58"/>
      <c r="ADN256" s="58"/>
      <c r="ADO256" s="58"/>
      <c r="ADP256" s="58"/>
      <c r="ADQ256" s="58"/>
      <c r="ADR256" s="58"/>
      <c r="ADS256" s="58"/>
      <c r="ADT256" s="58"/>
      <c r="ADU256" s="58"/>
      <c r="ADV256" s="58"/>
      <c r="ADW256" s="58"/>
      <c r="ADX256" s="58"/>
      <c r="ADY256" s="58"/>
      <c r="ADZ256" s="58"/>
      <c r="AEA256" s="58"/>
      <c r="AEB256" s="58"/>
      <c r="AEC256" s="58"/>
      <c r="AED256" s="58"/>
      <c r="AEE256" s="58"/>
      <c r="AEF256" s="58"/>
      <c r="AEG256" s="58"/>
      <c r="AEH256" s="58"/>
      <c r="AEI256" s="58"/>
      <c r="AEJ256" s="58"/>
      <c r="AEK256" s="58"/>
      <c r="AEL256" s="58"/>
      <c r="AEM256" s="58"/>
      <c r="AEN256" s="58"/>
      <c r="AEO256" s="58"/>
      <c r="AEP256" s="58"/>
      <c r="AEQ256" s="58"/>
      <c r="AER256" s="58"/>
      <c r="AES256" s="58"/>
      <c r="AET256" s="58"/>
      <c r="AEU256" s="58"/>
      <c r="AEV256" s="58"/>
      <c r="AEW256" s="58"/>
      <c r="AEX256" s="58"/>
      <c r="AEY256" s="58"/>
      <c r="AEZ256" s="58"/>
      <c r="AFA256" s="58"/>
      <c r="AFB256" s="58"/>
      <c r="AFC256" s="58"/>
      <c r="AFD256" s="58"/>
      <c r="AFE256" s="58"/>
      <c r="AFF256" s="58"/>
      <c r="AFG256" s="58"/>
      <c r="AFH256" s="58"/>
      <c r="AFI256" s="58"/>
      <c r="AFJ256" s="58"/>
      <c r="AFK256" s="58"/>
      <c r="AFL256" s="58"/>
      <c r="AFM256" s="58"/>
      <c r="AFN256" s="58"/>
      <c r="AFO256" s="58"/>
      <c r="AFP256" s="58"/>
      <c r="AFQ256" s="58"/>
      <c r="AFR256" s="58"/>
      <c r="AFS256" s="58"/>
      <c r="AFT256" s="58"/>
      <c r="AFU256" s="58"/>
      <c r="AFV256" s="58"/>
      <c r="AFW256" s="58"/>
      <c r="AFX256" s="58"/>
      <c r="AFY256" s="58"/>
      <c r="AFZ256" s="58"/>
      <c r="AGA256" s="58"/>
      <c r="AGB256" s="58"/>
      <c r="AGC256" s="58"/>
      <c r="AGD256" s="58"/>
      <c r="AGE256" s="58"/>
      <c r="AGF256" s="58"/>
      <c r="AGG256" s="58"/>
      <c r="AGH256" s="58"/>
      <c r="AGI256" s="58"/>
      <c r="AGJ256" s="58"/>
      <c r="AGK256" s="58"/>
      <c r="AGL256" s="58"/>
      <c r="AGM256" s="58"/>
      <c r="AGN256" s="58"/>
      <c r="AGO256" s="58"/>
      <c r="AGP256" s="58"/>
      <c r="AGQ256" s="58"/>
      <c r="AGR256" s="58"/>
      <c r="AGS256" s="58"/>
      <c r="AGT256" s="58"/>
      <c r="AGU256" s="58"/>
      <c r="AGV256" s="58"/>
      <c r="AGW256" s="58"/>
      <c r="AGX256" s="58"/>
      <c r="AGY256" s="58"/>
      <c r="AGZ256" s="58"/>
      <c r="AHA256" s="58"/>
      <c r="AHB256" s="58"/>
      <c r="AHC256" s="58"/>
      <c r="AHD256" s="58"/>
      <c r="AHE256" s="58"/>
      <c r="AHF256" s="58"/>
      <c r="AHG256" s="58"/>
      <c r="AHH256" s="58"/>
      <c r="AHI256" s="58"/>
      <c r="AHJ256" s="58"/>
      <c r="AHK256" s="58"/>
      <c r="AHL256" s="58"/>
      <c r="AHM256" s="58"/>
      <c r="AHN256" s="58"/>
      <c r="AHO256" s="58"/>
      <c r="AHP256" s="58"/>
      <c r="AHQ256" s="58"/>
      <c r="AHR256" s="58"/>
      <c r="AHS256" s="58"/>
      <c r="AHT256" s="58"/>
      <c r="AHU256" s="58"/>
      <c r="AHV256" s="58"/>
      <c r="AHW256" s="58"/>
      <c r="AHX256" s="58"/>
      <c r="AHY256" s="58"/>
      <c r="AHZ256" s="58"/>
      <c r="AIA256" s="58"/>
      <c r="AIB256" s="58"/>
      <c r="AIC256" s="58"/>
      <c r="AID256" s="58"/>
      <c r="AIE256" s="58"/>
      <c r="AIF256" s="58"/>
      <c r="AIG256" s="58"/>
      <c r="AIH256" s="58"/>
      <c r="AII256" s="58"/>
      <c r="AIJ256" s="58"/>
      <c r="AIK256" s="58"/>
      <c r="AIL256" s="58"/>
      <c r="AIM256" s="58"/>
      <c r="AIN256" s="58"/>
      <c r="AIO256" s="58"/>
      <c r="AIP256" s="58"/>
      <c r="AIQ256" s="58"/>
      <c r="AIR256" s="58"/>
      <c r="AIS256" s="58"/>
      <c r="AIT256" s="58"/>
      <c r="AIU256" s="58"/>
      <c r="AIV256" s="58"/>
      <c r="AIW256" s="58"/>
      <c r="AIX256" s="58"/>
      <c r="AIY256" s="58"/>
      <c r="AIZ256" s="58"/>
      <c r="AJA256" s="58"/>
      <c r="AJB256" s="58"/>
      <c r="AJC256" s="58"/>
      <c r="AJD256" s="58"/>
      <c r="AJE256" s="58"/>
      <c r="AJF256" s="58"/>
      <c r="AJG256" s="58"/>
      <c r="AJH256" s="58"/>
      <c r="AJI256" s="58"/>
      <c r="AJJ256" s="58"/>
      <c r="AJK256" s="58"/>
      <c r="AJL256" s="58"/>
      <c r="AJM256" s="58"/>
      <c r="AJN256" s="58"/>
      <c r="AJO256" s="58"/>
      <c r="AJP256" s="58"/>
      <c r="AJQ256" s="58"/>
      <c r="AJR256" s="58"/>
      <c r="AJS256" s="58"/>
      <c r="AJT256" s="58"/>
      <c r="AJU256" s="58"/>
      <c r="AJV256" s="58"/>
      <c r="AJW256" s="58"/>
      <c r="AJX256" s="58"/>
      <c r="AJY256" s="58"/>
      <c r="AJZ256" s="58"/>
      <c r="AKA256" s="58"/>
      <c r="AKB256" s="58"/>
      <c r="AKC256" s="58"/>
      <c r="AKD256" s="58"/>
      <c r="AKE256" s="58"/>
      <c r="AKF256" s="58"/>
      <c r="AKG256" s="58"/>
      <c r="AKH256" s="58"/>
      <c r="AKI256" s="58"/>
      <c r="AKJ256" s="58"/>
      <c r="AKK256" s="58"/>
      <c r="AKL256" s="58"/>
      <c r="AKM256" s="58"/>
      <c r="AKN256" s="58"/>
      <c r="AKO256" s="58"/>
      <c r="AKP256" s="58"/>
      <c r="AKQ256" s="58"/>
      <c r="AKR256" s="58"/>
      <c r="AKS256" s="58"/>
      <c r="AKT256" s="58"/>
      <c r="AKU256" s="58"/>
      <c r="AKV256" s="58"/>
      <c r="AKW256" s="58"/>
      <c r="AKX256" s="58"/>
      <c r="AKY256" s="58"/>
      <c r="AKZ256" s="58"/>
      <c r="ALA256" s="58"/>
      <c r="ALB256" s="58"/>
      <c r="ALC256" s="58"/>
      <c r="ALD256" s="58"/>
      <c r="ALE256" s="58"/>
      <c r="ALF256" s="58"/>
      <c r="ALG256" s="58"/>
      <c r="ALH256" s="58"/>
      <c r="ALI256" s="58"/>
      <c r="ALJ256" s="58"/>
      <c r="ALK256" s="58"/>
      <c r="ALL256" s="58"/>
      <c r="ALM256" s="58"/>
      <c r="ALN256" s="58"/>
      <c r="ALO256" s="58"/>
      <c r="ALP256" s="58"/>
      <c r="ALQ256" s="58"/>
      <c r="ALR256" s="58"/>
      <c r="ALS256" s="58"/>
      <c r="ALT256" s="58"/>
      <c r="ALU256" s="58"/>
      <c r="ALV256" s="58"/>
      <c r="ALW256" s="58"/>
      <c r="ALX256" s="58"/>
      <c r="ALY256" s="58"/>
      <c r="ALZ256" s="58"/>
      <c r="AMA256" s="58"/>
      <c r="AMB256" s="58"/>
      <c r="AMC256" s="58"/>
      <c r="AMD256" s="58"/>
      <c r="AME256" s="58"/>
      <c r="AMF256" s="58"/>
      <c r="AMG256" s="58"/>
      <c r="AMH256" s="58"/>
      <c r="AMI256" s="58"/>
      <c r="AMJ256" s="58"/>
      <c r="AMK256" s="58"/>
      <c r="AML256" s="58"/>
      <c r="AMM256" s="58"/>
      <c r="AMN256" s="58"/>
      <c r="AMO256" s="58"/>
      <c r="AMP256" s="58"/>
      <c r="AMQ256" s="58"/>
      <c r="AMR256" s="58"/>
      <c r="AMS256" s="58"/>
      <c r="AMT256" s="58"/>
      <c r="AMU256" s="58"/>
      <c r="AMV256" s="58"/>
      <c r="AMW256" s="58"/>
      <c r="AMX256" s="58"/>
      <c r="AMY256" s="58"/>
      <c r="AMZ256" s="58"/>
      <c r="ANA256" s="58"/>
      <c r="ANB256" s="58"/>
      <c r="ANC256" s="58"/>
      <c r="AND256" s="58"/>
      <c r="ANE256" s="58"/>
      <c r="ANF256" s="58"/>
      <c r="ANG256" s="58"/>
      <c r="ANH256" s="58"/>
      <c r="ANI256" s="58"/>
      <c r="ANJ256" s="58"/>
      <c r="ANK256" s="58"/>
      <c r="ANL256" s="58"/>
      <c r="ANM256" s="58"/>
      <c r="ANN256" s="58"/>
      <c r="ANO256" s="58"/>
      <c r="ANP256" s="58"/>
      <c r="ANQ256" s="58"/>
      <c r="ANR256" s="58"/>
      <c r="ANS256" s="58"/>
      <c r="ANT256" s="58"/>
      <c r="ANU256" s="58"/>
      <c r="ANV256" s="58"/>
      <c r="ANW256" s="58"/>
      <c r="ANX256" s="58"/>
      <c r="ANY256" s="58"/>
      <c r="ANZ256" s="58"/>
      <c r="AOA256" s="58"/>
      <c r="AOB256" s="58"/>
      <c r="AOC256" s="58"/>
      <c r="AOD256" s="58"/>
      <c r="AOE256" s="58"/>
      <c r="AOF256" s="58"/>
      <c r="AOG256" s="58"/>
      <c r="AOH256" s="58"/>
      <c r="AOI256" s="58"/>
      <c r="AOJ256" s="58"/>
      <c r="AOK256" s="58"/>
      <c r="AOL256" s="58"/>
      <c r="AOM256" s="58"/>
      <c r="AON256" s="58"/>
      <c r="AOO256" s="58"/>
      <c r="AOP256" s="58"/>
      <c r="AOQ256" s="58"/>
      <c r="AOR256" s="58"/>
      <c r="AOS256" s="58"/>
      <c r="AOT256" s="58"/>
      <c r="AOU256" s="58"/>
      <c r="AOV256" s="58"/>
      <c r="AOW256" s="58"/>
      <c r="AOX256" s="58"/>
      <c r="AOY256" s="58"/>
      <c r="AOZ256" s="58"/>
      <c r="APA256" s="58"/>
      <c r="APB256" s="58"/>
      <c r="APC256" s="58"/>
      <c r="APD256" s="58"/>
      <c r="APE256" s="58"/>
      <c r="APF256" s="58"/>
      <c r="APG256" s="58"/>
      <c r="APH256" s="58"/>
      <c r="API256" s="58"/>
      <c r="APJ256" s="58"/>
      <c r="APK256" s="58"/>
      <c r="APL256" s="58"/>
      <c r="APM256" s="58"/>
      <c r="APN256" s="58"/>
      <c r="APO256" s="58"/>
      <c r="APP256" s="58"/>
      <c r="APQ256" s="58"/>
      <c r="APR256" s="58"/>
      <c r="APS256" s="58"/>
      <c r="APT256" s="58"/>
      <c r="APU256" s="58"/>
      <c r="APV256" s="58"/>
      <c r="APW256" s="58"/>
      <c r="APX256" s="58"/>
      <c r="APY256" s="58"/>
      <c r="APZ256" s="58"/>
      <c r="AQA256" s="58"/>
      <c r="AQB256" s="58"/>
      <c r="AQC256" s="58"/>
      <c r="AQD256" s="58"/>
      <c r="AQE256" s="58"/>
      <c r="AQF256" s="58"/>
      <c r="AQG256" s="58"/>
      <c r="AQH256" s="58"/>
      <c r="AQI256" s="58"/>
      <c r="AQJ256" s="58"/>
      <c r="AQK256" s="58"/>
      <c r="AQL256" s="58"/>
      <c r="AQM256" s="58"/>
      <c r="AQN256" s="58"/>
      <c r="AQO256" s="58"/>
      <c r="AQP256" s="58"/>
      <c r="AQQ256" s="58"/>
      <c r="AQR256" s="58"/>
      <c r="AQS256" s="58"/>
      <c r="AQT256" s="58"/>
      <c r="AQU256" s="58"/>
      <c r="AQV256" s="58"/>
      <c r="AQW256" s="58"/>
      <c r="AQX256" s="58"/>
      <c r="AQY256" s="58"/>
      <c r="AQZ256" s="58"/>
      <c r="ARA256" s="58"/>
      <c r="ARB256" s="58"/>
      <c r="ARC256" s="58"/>
      <c r="ARD256" s="58"/>
      <c r="ARE256" s="58"/>
      <c r="ARF256" s="58"/>
      <c r="ARG256" s="58"/>
      <c r="ARH256" s="58"/>
      <c r="ARI256" s="58"/>
      <c r="ARJ256" s="58"/>
      <c r="ARK256" s="58"/>
      <c r="ARL256" s="58"/>
      <c r="ARM256" s="58"/>
      <c r="ARN256" s="58"/>
      <c r="ARO256" s="58"/>
      <c r="ARP256" s="58"/>
      <c r="ARQ256" s="58"/>
      <c r="ARR256" s="58"/>
      <c r="ARS256" s="58"/>
      <c r="ART256" s="58"/>
      <c r="ARU256" s="58"/>
      <c r="ARV256" s="58"/>
      <c r="ARW256" s="58"/>
      <c r="ARX256" s="58"/>
      <c r="ARY256" s="58"/>
      <c r="ARZ256" s="58"/>
      <c r="ASA256" s="58"/>
      <c r="ASB256" s="58"/>
      <c r="ASC256" s="58"/>
      <c r="ASD256" s="58"/>
      <c r="ASE256" s="58"/>
      <c r="ASF256" s="58"/>
      <c r="ASG256" s="58"/>
      <c r="ASH256" s="58"/>
      <c r="ASI256" s="58"/>
      <c r="ASJ256" s="58"/>
      <c r="ASK256" s="58"/>
      <c r="ASL256" s="58"/>
      <c r="ASM256" s="58"/>
      <c r="ASN256" s="58"/>
      <c r="ASO256" s="58"/>
      <c r="ASP256" s="58"/>
      <c r="ASQ256" s="58"/>
      <c r="ASR256" s="58"/>
      <c r="ASS256" s="58"/>
      <c r="AST256" s="58"/>
      <c r="ASU256" s="58"/>
      <c r="ASV256" s="58"/>
      <c r="ASW256" s="58"/>
      <c r="ASX256" s="58"/>
      <c r="ASY256" s="58"/>
      <c r="ASZ256" s="58"/>
      <c r="ATA256" s="58"/>
      <c r="ATB256" s="58"/>
      <c r="ATC256" s="58"/>
      <c r="ATD256" s="58"/>
      <c r="ATE256" s="58"/>
      <c r="ATF256" s="58"/>
      <c r="ATG256" s="58"/>
      <c r="ATH256" s="58"/>
      <c r="ATI256" s="58"/>
      <c r="ATJ256" s="58"/>
      <c r="ATK256" s="58"/>
      <c r="ATL256" s="58"/>
      <c r="ATM256" s="58"/>
      <c r="ATN256" s="58"/>
      <c r="ATO256" s="58"/>
      <c r="ATP256" s="58"/>
      <c r="ATQ256" s="58"/>
      <c r="ATR256" s="58"/>
      <c r="ATS256" s="58"/>
      <c r="ATT256" s="58"/>
      <c r="ATU256" s="58"/>
      <c r="ATV256" s="58"/>
      <c r="ATW256" s="58"/>
      <c r="ATX256" s="58"/>
      <c r="ATY256" s="58"/>
      <c r="ATZ256" s="58"/>
      <c r="AUA256" s="58"/>
      <c r="AUB256" s="58"/>
      <c r="AUC256" s="58"/>
      <c r="AUD256" s="58"/>
      <c r="AUE256" s="58"/>
      <c r="AUF256" s="58"/>
      <c r="AUG256" s="58"/>
      <c r="AUH256" s="58"/>
      <c r="AUI256" s="58"/>
      <c r="AUJ256" s="58"/>
      <c r="AUK256" s="58"/>
      <c r="AUL256" s="58"/>
      <c r="AUM256" s="58"/>
      <c r="AUN256" s="58"/>
      <c r="AUO256" s="58"/>
      <c r="AUP256" s="58"/>
      <c r="AUQ256" s="58"/>
      <c r="AUR256" s="58"/>
      <c r="AUS256" s="58"/>
      <c r="AUT256" s="58"/>
      <c r="AUU256" s="58"/>
      <c r="AUV256" s="58"/>
      <c r="AUW256" s="58"/>
      <c r="AUX256" s="58"/>
      <c r="AUY256" s="58"/>
      <c r="AUZ256" s="58"/>
      <c r="AVA256" s="58"/>
      <c r="AVB256" s="58"/>
      <c r="AVC256" s="58"/>
      <c r="AVD256" s="58"/>
      <c r="AVE256" s="58"/>
      <c r="AVF256" s="58"/>
      <c r="AVG256" s="58"/>
      <c r="AVH256" s="58"/>
      <c r="AVI256" s="58"/>
      <c r="AVJ256" s="58"/>
      <c r="AVK256" s="58"/>
      <c r="AVL256" s="58"/>
      <c r="AVM256" s="58"/>
      <c r="AVN256" s="58"/>
      <c r="AVO256" s="58"/>
      <c r="AVP256" s="58"/>
      <c r="AVQ256" s="58"/>
      <c r="AVR256" s="58"/>
      <c r="AVS256" s="58"/>
      <c r="AVT256" s="58"/>
      <c r="AVU256" s="58"/>
      <c r="AVV256" s="58"/>
      <c r="AVW256" s="58"/>
      <c r="AVX256" s="58"/>
      <c r="AVY256" s="58"/>
      <c r="AVZ256" s="58"/>
      <c r="AWA256" s="58"/>
      <c r="AWB256" s="58"/>
      <c r="AWC256" s="58"/>
      <c r="AWD256" s="58"/>
      <c r="AWE256" s="58"/>
      <c r="AWF256" s="58"/>
      <c r="AWG256" s="58"/>
      <c r="AWH256" s="58"/>
      <c r="AWI256" s="58"/>
      <c r="AWJ256" s="58"/>
      <c r="AWK256" s="58"/>
      <c r="AWL256" s="58"/>
      <c r="AWM256" s="58"/>
      <c r="AWN256" s="58"/>
      <c r="AWO256" s="58"/>
      <c r="AWP256" s="58"/>
      <c r="AWQ256" s="58"/>
      <c r="AWR256" s="58"/>
      <c r="AWS256" s="58"/>
      <c r="AWT256" s="58"/>
      <c r="AWU256" s="58"/>
      <c r="AWV256" s="58"/>
      <c r="AWW256" s="58"/>
      <c r="AWX256" s="58"/>
      <c r="AWY256" s="58"/>
      <c r="AWZ256" s="58"/>
      <c r="AXA256" s="58"/>
      <c r="AXB256" s="58"/>
      <c r="AXC256" s="58"/>
      <c r="AXD256" s="58"/>
      <c r="AXE256" s="58"/>
      <c r="AXF256" s="58"/>
      <c r="AXG256" s="58"/>
      <c r="AXH256" s="58"/>
      <c r="AXI256" s="58"/>
      <c r="AXJ256" s="58"/>
      <c r="AXK256" s="58"/>
      <c r="AXL256" s="58"/>
      <c r="AXM256" s="58"/>
      <c r="AXN256" s="58"/>
      <c r="AXO256" s="58"/>
      <c r="AXP256" s="58"/>
      <c r="AXQ256" s="58"/>
      <c r="AXR256" s="58"/>
      <c r="AXS256" s="58"/>
      <c r="AXT256" s="58"/>
      <c r="AXU256" s="58"/>
      <c r="AXV256" s="58"/>
      <c r="AXW256" s="58"/>
      <c r="AXX256" s="58"/>
      <c r="AXY256" s="58"/>
      <c r="AXZ256" s="58"/>
      <c r="AYA256" s="58"/>
      <c r="AYB256" s="58"/>
      <c r="AYC256" s="58"/>
      <c r="AYD256" s="58"/>
      <c r="AYE256" s="58"/>
      <c r="AYF256" s="58"/>
      <c r="AYG256" s="58"/>
      <c r="AYH256" s="58"/>
      <c r="AYI256" s="58"/>
      <c r="AYJ256" s="58"/>
      <c r="AYK256" s="58"/>
      <c r="AYL256" s="58"/>
      <c r="AYM256" s="58"/>
      <c r="AYN256" s="58"/>
      <c r="AYO256" s="58"/>
      <c r="AYP256" s="58"/>
      <c r="AYQ256" s="58"/>
      <c r="AYR256" s="58"/>
      <c r="AYS256" s="58"/>
      <c r="AYT256" s="58"/>
      <c r="AYU256" s="58"/>
      <c r="AYV256" s="58"/>
      <c r="AYW256" s="58"/>
      <c r="AYX256" s="58"/>
      <c r="AYY256" s="58"/>
      <c r="AYZ256" s="58"/>
      <c r="AZA256" s="58"/>
      <c r="AZB256" s="58"/>
      <c r="AZC256" s="58"/>
      <c r="AZD256" s="58"/>
      <c r="AZE256" s="58"/>
      <c r="AZF256" s="58"/>
      <c r="AZG256" s="58"/>
      <c r="AZH256" s="58"/>
      <c r="AZI256" s="58"/>
      <c r="AZJ256" s="58"/>
      <c r="AZK256" s="58"/>
      <c r="AZL256" s="58"/>
      <c r="AZM256" s="58"/>
      <c r="AZN256" s="58"/>
      <c r="AZO256" s="58"/>
      <c r="AZP256" s="58"/>
      <c r="AZQ256" s="58"/>
      <c r="AZR256" s="58"/>
      <c r="AZS256" s="58"/>
      <c r="AZT256" s="58"/>
      <c r="AZU256" s="58"/>
      <c r="AZV256" s="58"/>
      <c r="AZW256" s="58"/>
      <c r="AZX256" s="58"/>
      <c r="AZY256" s="58"/>
      <c r="AZZ256" s="58"/>
      <c r="BAA256" s="58"/>
      <c r="BAB256" s="58"/>
      <c r="BAC256" s="58"/>
      <c r="BAD256" s="58"/>
      <c r="BAE256" s="58"/>
      <c r="BAF256" s="58"/>
      <c r="BAG256" s="58"/>
      <c r="BAH256" s="58"/>
      <c r="BAI256" s="58"/>
      <c r="BAJ256" s="58"/>
      <c r="BAK256" s="58"/>
      <c r="BAL256" s="58"/>
      <c r="BAM256" s="58"/>
      <c r="BAN256" s="58"/>
      <c r="BAO256" s="58"/>
      <c r="BAP256" s="58"/>
      <c r="BAQ256" s="58"/>
      <c r="BAR256" s="58"/>
      <c r="BAS256" s="58"/>
      <c r="BAT256" s="58"/>
      <c r="BAU256" s="58"/>
      <c r="BAV256" s="58"/>
      <c r="BAW256" s="58"/>
      <c r="BAX256" s="58"/>
      <c r="BAY256" s="58"/>
      <c r="BAZ256" s="58"/>
      <c r="BBA256" s="58"/>
      <c r="BBB256" s="58"/>
      <c r="BBC256" s="58"/>
      <c r="BBD256" s="58"/>
      <c r="BBE256" s="58"/>
      <c r="BBF256" s="58"/>
      <c r="BBG256" s="58"/>
      <c r="BBH256" s="58"/>
      <c r="BBI256" s="58"/>
      <c r="BBJ256" s="58"/>
      <c r="BBK256" s="58"/>
      <c r="BBL256" s="58"/>
      <c r="BBM256" s="58"/>
      <c r="BBN256" s="58"/>
      <c r="BBO256" s="58"/>
      <c r="BBP256" s="58"/>
      <c r="BBQ256" s="58"/>
      <c r="BBR256" s="58"/>
      <c r="BBS256" s="58"/>
      <c r="BBT256" s="58"/>
      <c r="BBU256" s="58"/>
      <c r="BBV256" s="58"/>
      <c r="BBW256" s="58"/>
      <c r="BBX256" s="58"/>
      <c r="BBY256" s="58"/>
      <c r="BBZ256" s="58"/>
      <c r="BCA256" s="58"/>
      <c r="BCB256" s="58"/>
      <c r="BCC256" s="58"/>
      <c r="BCD256" s="58"/>
      <c r="BCE256" s="58"/>
      <c r="BCF256" s="58"/>
      <c r="BCG256" s="58"/>
      <c r="BCH256" s="58"/>
      <c r="BCI256" s="58"/>
      <c r="BCJ256" s="58"/>
      <c r="BCK256" s="58"/>
      <c r="BCL256" s="58"/>
      <c r="BCM256" s="58"/>
      <c r="BCN256" s="58"/>
      <c r="BCO256" s="58"/>
      <c r="BCP256" s="58"/>
      <c r="BCQ256" s="58"/>
      <c r="BCR256" s="58"/>
      <c r="BCS256" s="58"/>
      <c r="BCT256" s="58"/>
      <c r="BCU256" s="58"/>
      <c r="BCV256" s="58"/>
      <c r="BCW256" s="58"/>
      <c r="BCX256" s="58"/>
      <c r="BCY256" s="58"/>
      <c r="BCZ256" s="58"/>
      <c r="BDA256" s="58"/>
      <c r="BDB256" s="58"/>
      <c r="BDC256" s="58"/>
      <c r="BDD256" s="58"/>
      <c r="BDE256" s="58"/>
      <c r="BDF256" s="58"/>
      <c r="BDG256" s="58"/>
      <c r="BDH256" s="58"/>
      <c r="BDI256" s="58"/>
      <c r="BDJ256" s="58"/>
      <c r="BDK256" s="58"/>
      <c r="BDL256" s="58"/>
      <c r="BDM256" s="58"/>
      <c r="BDN256" s="58"/>
      <c r="BDO256" s="58"/>
      <c r="BDP256" s="58"/>
      <c r="BDQ256" s="58"/>
      <c r="BDR256" s="58"/>
      <c r="BDS256" s="58"/>
      <c r="BDT256" s="58"/>
      <c r="BDU256" s="58"/>
      <c r="BDV256" s="58"/>
      <c r="BDW256" s="58"/>
      <c r="BDX256" s="58"/>
      <c r="BDY256" s="58"/>
      <c r="BDZ256" s="58"/>
      <c r="BEA256" s="58"/>
      <c r="BEB256" s="58"/>
      <c r="BEC256" s="58"/>
      <c r="BED256" s="58"/>
      <c r="BEE256" s="58"/>
      <c r="BEF256" s="58"/>
      <c r="BEG256" s="58"/>
      <c r="BEH256" s="58"/>
      <c r="BEI256" s="58"/>
      <c r="BEJ256" s="58"/>
      <c r="BEK256" s="58"/>
      <c r="BEL256" s="58"/>
      <c r="BEM256" s="58"/>
      <c r="BEN256" s="58"/>
      <c r="BEO256" s="58"/>
      <c r="BEP256" s="58"/>
      <c r="BEQ256" s="58"/>
      <c r="BER256" s="58"/>
      <c r="BES256" s="58"/>
      <c r="BET256" s="58"/>
      <c r="BEU256" s="58"/>
      <c r="BEV256" s="58"/>
      <c r="BEW256" s="58"/>
      <c r="BEX256" s="58"/>
      <c r="BEY256" s="58"/>
      <c r="BEZ256" s="58"/>
      <c r="BFA256" s="58"/>
      <c r="BFB256" s="58"/>
      <c r="BFC256" s="58"/>
      <c r="BFD256" s="58"/>
      <c r="BFE256" s="58"/>
      <c r="BFF256" s="58"/>
      <c r="BFG256" s="58"/>
      <c r="BFH256" s="58"/>
    </row>
    <row r="257" spans="1:1516" s="56" customFormat="1" ht="13.5">
      <c r="A257" s="109"/>
      <c r="B257" s="109"/>
      <c r="C257" s="109"/>
      <c r="D257" s="122"/>
      <c r="E257" s="115"/>
      <c r="F257" s="123"/>
      <c r="G257" s="115"/>
      <c r="H257" s="123"/>
      <c r="I257" s="115"/>
      <c r="J257" s="109"/>
      <c r="K257" s="109"/>
      <c r="L257" s="109"/>
      <c r="M257" s="109"/>
      <c r="N257" s="109"/>
      <c r="O257" s="109"/>
      <c r="P257" s="110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  <c r="GL257" s="58"/>
      <c r="GM257" s="58"/>
      <c r="GN257" s="58"/>
      <c r="GO257" s="58"/>
      <c r="GP257" s="58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8"/>
      <c r="HM257" s="58"/>
      <c r="HN257" s="58"/>
      <c r="HO257" s="58"/>
      <c r="HP257" s="58"/>
      <c r="HQ257" s="58"/>
      <c r="HR257" s="58"/>
      <c r="HS257" s="58"/>
      <c r="HT257" s="58"/>
      <c r="HU257" s="58"/>
      <c r="HV257" s="58"/>
      <c r="HW257" s="58"/>
      <c r="HX257" s="58"/>
      <c r="HY257" s="58"/>
      <c r="HZ257" s="58"/>
      <c r="IA257" s="58"/>
      <c r="IB257" s="58"/>
      <c r="IC257" s="58"/>
      <c r="ID257" s="58"/>
      <c r="IE257" s="58"/>
      <c r="IF257" s="58"/>
      <c r="IG257" s="58"/>
      <c r="IH257" s="58"/>
      <c r="II257" s="58"/>
      <c r="IJ257" s="58"/>
      <c r="IK257" s="58"/>
      <c r="IL257" s="58"/>
      <c r="IM257" s="58"/>
      <c r="IN257" s="58"/>
      <c r="IO257" s="58"/>
      <c r="IP257" s="58"/>
      <c r="IQ257" s="58"/>
      <c r="IR257" s="58"/>
      <c r="IS257" s="58"/>
      <c r="IT257" s="58"/>
      <c r="IU257" s="58"/>
      <c r="IV257" s="58"/>
      <c r="IW257" s="58"/>
      <c r="IX257" s="58"/>
      <c r="IY257" s="58"/>
      <c r="IZ257" s="58"/>
      <c r="JA257" s="58"/>
      <c r="JB257" s="58"/>
      <c r="JC257" s="58"/>
      <c r="JD257" s="58"/>
      <c r="JE257" s="58"/>
      <c r="JF257" s="58"/>
      <c r="JG257" s="58"/>
      <c r="JH257" s="58"/>
      <c r="JI257" s="58"/>
      <c r="JJ257" s="58"/>
      <c r="JK257" s="58"/>
      <c r="JL257" s="58"/>
      <c r="JM257" s="58"/>
      <c r="JN257" s="58"/>
      <c r="JO257" s="58"/>
      <c r="JP257" s="58"/>
      <c r="JQ257" s="58"/>
      <c r="JR257" s="58"/>
      <c r="JS257" s="58"/>
      <c r="JT257" s="58"/>
      <c r="JU257" s="58"/>
      <c r="JV257" s="58"/>
      <c r="JW257" s="58"/>
      <c r="JX257" s="58"/>
      <c r="JY257" s="58"/>
      <c r="JZ257" s="58"/>
      <c r="KA257" s="58"/>
      <c r="KB257" s="58"/>
      <c r="KC257" s="58"/>
      <c r="KD257" s="58"/>
      <c r="KE257" s="58"/>
      <c r="KF257" s="58"/>
      <c r="KG257" s="58"/>
      <c r="KH257" s="58"/>
      <c r="KI257" s="58"/>
      <c r="KJ257" s="58"/>
      <c r="KK257" s="58"/>
      <c r="KL257" s="58"/>
      <c r="KM257" s="58"/>
      <c r="KN257" s="58"/>
      <c r="KO257" s="58"/>
      <c r="KP257" s="58"/>
      <c r="KQ257" s="58"/>
      <c r="KR257" s="58"/>
      <c r="KS257" s="58"/>
      <c r="KT257" s="58"/>
      <c r="KU257" s="58"/>
      <c r="KV257" s="58"/>
      <c r="KW257" s="58"/>
      <c r="KX257" s="58"/>
      <c r="KY257" s="58"/>
      <c r="KZ257" s="58"/>
      <c r="LA257" s="58"/>
      <c r="LB257" s="58"/>
      <c r="LC257" s="58"/>
      <c r="LD257" s="58"/>
      <c r="LE257" s="58"/>
      <c r="LF257" s="58"/>
      <c r="LG257" s="58"/>
      <c r="LH257" s="58"/>
      <c r="LI257" s="58"/>
      <c r="LJ257" s="58"/>
      <c r="LK257" s="58"/>
      <c r="LL257" s="58"/>
      <c r="LM257" s="58"/>
      <c r="LN257" s="58"/>
      <c r="LO257" s="58"/>
      <c r="LP257" s="58"/>
      <c r="LQ257" s="58"/>
      <c r="LR257" s="58"/>
      <c r="LS257" s="58"/>
      <c r="LT257" s="58"/>
      <c r="LU257" s="58"/>
      <c r="LV257" s="58"/>
      <c r="LW257" s="58"/>
      <c r="LX257" s="58"/>
      <c r="LY257" s="58"/>
      <c r="LZ257" s="58"/>
      <c r="MA257" s="58"/>
      <c r="MB257" s="58"/>
      <c r="MC257" s="58"/>
      <c r="MD257" s="58"/>
      <c r="ME257" s="58"/>
      <c r="MF257" s="58"/>
      <c r="MG257" s="58"/>
      <c r="MH257" s="58"/>
      <c r="MI257" s="58"/>
      <c r="MJ257" s="58"/>
      <c r="MK257" s="58"/>
      <c r="ML257" s="58"/>
      <c r="MM257" s="58"/>
      <c r="MN257" s="58"/>
      <c r="MO257" s="58"/>
      <c r="MP257" s="58"/>
      <c r="MQ257" s="58"/>
      <c r="MR257" s="58"/>
      <c r="MS257" s="58"/>
      <c r="MT257" s="58"/>
      <c r="MU257" s="58"/>
      <c r="MV257" s="58"/>
      <c r="MW257" s="58"/>
      <c r="MX257" s="58"/>
      <c r="MY257" s="58"/>
      <c r="MZ257" s="58"/>
      <c r="NA257" s="58"/>
      <c r="NB257" s="58"/>
      <c r="NC257" s="58"/>
      <c r="ND257" s="58"/>
      <c r="NE257" s="58"/>
      <c r="NF257" s="58"/>
      <c r="NG257" s="58"/>
      <c r="NH257" s="58"/>
      <c r="NI257" s="58"/>
      <c r="NJ257" s="58"/>
      <c r="NK257" s="58"/>
      <c r="NL257" s="58"/>
      <c r="NM257" s="58"/>
      <c r="NN257" s="58"/>
      <c r="NO257" s="58"/>
      <c r="NP257" s="58"/>
      <c r="NQ257" s="58"/>
      <c r="NR257" s="58"/>
      <c r="NS257" s="58"/>
      <c r="NT257" s="58"/>
      <c r="NU257" s="58"/>
      <c r="NV257" s="58"/>
      <c r="NW257" s="58"/>
      <c r="NX257" s="58"/>
      <c r="NY257" s="58"/>
      <c r="NZ257" s="58"/>
      <c r="OA257" s="58"/>
      <c r="OB257" s="58"/>
      <c r="OC257" s="58"/>
      <c r="OD257" s="58"/>
      <c r="OE257" s="58"/>
      <c r="OF257" s="58"/>
      <c r="OG257" s="58"/>
      <c r="OH257" s="58"/>
      <c r="OI257" s="58"/>
      <c r="OJ257" s="58"/>
      <c r="OK257" s="58"/>
      <c r="OL257" s="58"/>
      <c r="OM257" s="58"/>
      <c r="ON257" s="58"/>
      <c r="OO257" s="58"/>
      <c r="OP257" s="58"/>
      <c r="OQ257" s="58"/>
      <c r="OR257" s="58"/>
      <c r="OS257" s="58"/>
      <c r="OT257" s="58"/>
      <c r="OU257" s="58"/>
      <c r="OV257" s="58"/>
      <c r="OW257" s="58"/>
      <c r="OX257" s="58"/>
      <c r="OY257" s="58"/>
      <c r="OZ257" s="58"/>
      <c r="PA257" s="58"/>
      <c r="PB257" s="58"/>
      <c r="PC257" s="58"/>
      <c r="PD257" s="58"/>
      <c r="PE257" s="58"/>
      <c r="PF257" s="58"/>
      <c r="PG257" s="58"/>
      <c r="PH257" s="58"/>
      <c r="PI257" s="58"/>
      <c r="PJ257" s="58"/>
      <c r="PK257" s="58"/>
      <c r="PL257" s="58"/>
      <c r="PM257" s="58"/>
      <c r="PN257" s="58"/>
      <c r="PO257" s="58"/>
      <c r="PP257" s="58"/>
      <c r="PQ257" s="58"/>
      <c r="PR257" s="58"/>
      <c r="PS257" s="58"/>
      <c r="PT257" s="58"/>
      <c r="PU257" s="58"/>
      <c r="PV257" s="58"/>
      <c r="PW257" s="58"/>
      <c r="PX257" s="58"/>
      <c r="PY257" s="58"/>
      <c r="PZ257" s="58"/>
      <c r="QA257" s="58"/>
      <c r="QB257" s="58"/>
      <c r="QC257" s="58"/>
      <c r="QD257" s="58"/>
      <c r="QE257" s="58"/>
      <c r="QF257" s="58"/>
      <c r="QG257" s="58"/>
      <c r="QH257" s="58"/>
      <c r="QI257" s="58"/>
      <c r="QJ257" s="58"/>
      <c r="QK257" s="58"/>
      <c r="QL257" s="58"/>
      <c r="QM257" s="58"/>
      <c r="QN257" s="58"/>
      <c r="QO257" s="58"/>
      <c r="QP257" s="58"/>
      <c r="QQ257" s="58"/>
      <c r="QR257" s="58"/>
      <c r="QS257" s="58"/>
      <c r="QT257" s="58"/>
      <c r="QU257" s="58"/>
      <c r="QV257" s="58"/>
      <c r="QW257" s="58"/>
      <c r="QX257" s="58"/>
      <c r="QY257" s="58"/>
      <c r="QZ257" s="58"/>
      <c r="RA257" s="58"/>
      <c r="RB257" s="58"/>
      <c r="RC257" s="58"/>
      <c r="RD257" s="58"/>
      <c r="RE257" s="58"/>
      <c r="RF257" s="58"/>
      <c r="RG257" s="58"/>
      <c r="RH257" s="58"/>
      <c r="RI257" s="58"/>
      <c r="RJ257" s="58"/>
      <c r="RK257" s="58"/>
      <c r="RL257" s="58"/>
      <c r="RM257" s="58"/>
      <c r="RN257" s="58"/>
      <c r="RO257" s="58"/>
      <c r="RP257" s="58"/>
      <c r="RQ257" s="58"/>
      <c r="RR257" s="58"/>
      <c r="RS257" s="58"/>
      <c r="RT257" s="58"/>
      <c r="RU257" s="58"/>
      <c r="RV257" s="58"/>
      <c r="RW257" s="58"/>
      <c r="RX257" s="58"/>
      <c r="RY257" s="58"/>
      <c r="RZ257" s="58"/>
      <c r="SA257" s="58"/>
      <c r="SB257" s="58"/>
      <c r="SC257" s="58"/>
      <c r="SD257" s="58"/>
      <c r="SE257" s="58"/>
      <c r="SF257" s="58"/>
      <c r="SG257" s="58"/>
      <c r="SH257" s="58"/>
      <c r="SI257" s="58"/>
      <c r="SJ257" s="58"/>
      <c r="SK257" s="58"/>
      <c r="SL257" s="58"/>
      <c r="SM257" s="58"/>
      <c r="SN257" s="58"/>
      <c r="SO257" s="58"/>
      <c r="SP257" s="58"/>
      <c r="SQ257" s="58"/>
      <c r="SR257" s="58"/>
      <c r="SS257" s="58"/>
      <c r="ST257" s="58"/>
      <c r="SU257" s="58"/>
      <c r="SV257" s="58"/>
      <c r="SW257" s="58"/>
      <c r="SX257" s="58"/>
      <c r="SY257" s="58"/>
      <c r="SZ257" s="58"/>
      <c r="TA257" s="58"/>
      <c r="TB257" s="58"/>
      <c r="TC257" s="58"/>
      <c r="TD257" s="58"/>
      <c r="TE257" s="58"/>
      <c r="TF257" s="58"/>
      <c r="TG257" s="58"/>
      <c r="TH257" s="58"/>
      <c r="TI257" s="58"/>
      <c r="TJ257" s="58"/>
      <c r="TK257" s="58"/>
      <c r="TL257" s="58"/>
      <c r="TM257" s="58"/>
      <c r="TN257" s="58"/>
      <c r="TO257" s="58"/>
      <c r="TP257" s="58"/>
      <c r="TQ257" s="58"/>
      <c r="TR257" s="58"/>
      <c r="TS257" s="58"/>
      <c r="TT257" s="58"/>
      <c r="TU257" s="58"/>
      <c r="TV257" s="58"/>
      <c r="TW257" s="58"/>
      <c r="TX257" s="58"/>
      <c r="TY257" s="58"/>
      <c r="TZ257" s="58"/>
      <c r="UA257" s="58"/>
      <c r="UB257" s="58"/>
      <c r="UC257" s="58"/>
      <c r="UD257" s="58"/>
      <c r="UE257" s="58"/>
      <c r="UF257" s="58"/>
      <c r="UG257" s="58"/>
      <c r="UH257" s="58"/>
      <c r="UI257" s="58"/>
      <c r="UJ257" s="58"/>
      <c r="UK257" s="58"/>
      <c r="UL257" s="58"/>
      <c r="UM257" s="58"/>
      <c r="UN257" s="58"/>
      <c r="UO257" s="58"/>
      <c r="UP257" s="58"/>
      <c r="UQ257" s="58"/>
      <c r="UR257" s="58"/>
      <c r="US257" s="58"/>
      <c r="UT257" s="58"/>
      <c r="UU257" s="58"/>
      <c r="UV257" s="58"/>
      <c r="UW257" s="58"/>
      <c r="UX257" s="58"/>
      <c r="UY257" s="58"/>
      <c r="UZ257" s="58"/>
      <c r="VA257" s="58"/>
      <c r="VB257" s="58"/>
      <c r="VC257" s="58"/>
      <c r="VD257" s="58"/>
      <c r="VE257" s="58"/>
      <c r="VF257" s="58"/>
      <c r="VG257" s="58"/>
      <c r="VH257" s="58"/>
      <c r="VI257" s="58"/>
      <c r="VJ257" s="58"/>
      <c r="VK257" s="58"/>
      <c r="VL257" s="58"/>
      <c r="VM257" s="58"/>
      <c r="VN257" s="58"/>
      <c r="VO257" s="58"/>
      <c r="VP257" s="58"/>
      <c r="VQ257" s="58"/>
      <c r="VR257" s="58"/>
      <c r="VS257" s="58"/>
      <c r="VT257" s="58"/>
      <c r="VU257" s="58"/>
      <c r="VV257" s="58"/>
      <c r="VW257" s="58"/>
      <c r="VX257" s="58"/>
      <c r="VY257" s="58"/>
      <c r="VZ257" s="58"/>
      <c r="WA257" s="58"/>
      <c r="WB257" s="58"/>
      <c r="WC257" s="58"/>
      <c r="WD257" s="58"/>
      <c r="WE257" s="58"/>
      <c r="WF257" s="58"/>
      <c r="WG257" s="58"/>
      <c r="WH257" s="58"/>
      <c r="WI257" s="58"/>
      <c r="WJ257" s="58"/>
      <c r="WK257" s="58"/>
      <c r="WL257" s="58"/>
      <c r="WM257" s="58"/>
      <c r="WN257" s="58"/>
      <c r="WO257" s="58"/>
      <c r="WP257" s="58"/>
      <c r="WQ257" s="58"/>
      <c r="WR257" s="58"/>
      <c r="WS257" s="58"/>
      <c r="WT257" s="58"/>
      <c r="WU257" s="58"/>
      <c r="WV257" s="58"/>
      <c r="WW257" s="58"/>
      <c r="WX257" s="58"/>
      <c r="WY257" s="58"/>
      <c r="WZ257" s="58"/>
      <c r="XA257" s="58"/>
      <c r="XB257" s="58"/>
      <c r="XC257" s="58"/>
      <c r="XD257" s="58"/>
      <c r="XE257" s="58"/>
      <c r="XF257" s="58"/>
      <c r="XG257" s="58"/>
      <c r="XH257" s="58"/>
      <c r="XI257" s="58"/>
      <c r="XJ257" s="58"/>
      <c r="XK257" s="58"/>
      <c r="XL257" s="58"/>
      <c r="XM257" s="58"/>
      <c r="XN257" s="58"/>
      <c r="XO257" s="58"/>
      <c r="XP257" s="58"/>
      <c r="XQ257" s="58"/>
      <c r="XR257" s="58"/>
      <c r="XS257" s="58"/>
      <c r="XT257" s="58"/>
      <c r="XU257" s="58"/>
      <c r="XV257" s="58"/>
      <c r="XW257" s="58"/>
      <c r="XX257" s="58"/>
      <c r="XY257" s="58"/>
      <c r="XZ257" s="58"/>
      <c r="YA257" s="58"/>
      <c r="YB257" s="58"/>
      <c r="YC257" s="58"/>
      <c r="YD257" s="58"/>
      <c r="YE257" s="58"/>
      <c r="YF257" s="58"/>
      <c r="YG257" s="58"/>
      <c r="YH257" s="58"/>
      <c r="YI257" s="58"/>
      <c r="YJ257" s="58"/>
      <c r="YK257" s="58"/>
      <c r="YL257" s="58"/>
      <c r="YM257" s="58"/>
      <c r="YN257" s="58"/>
      <c r="YO257" s="58"/>
      <c r="YP257" s="58"/>
      <c r="YQ257" s="58"/>
      <c r="YR257" s="58"/>
      <c r="YS257" s="58"/>
      <c r="YT257" s="58"/>
      <c r="YU257" s="58"/>
      <c r="YV257" s="58"/>
      <c r="YW257" s="58"/>
      <c r="YX257" s="58"/>
      <c r="YY257" s="58"/>
      <c r="YZ257" s="58"/>
      <c r="ZA257" s="58"/>
      <c r="ZB257" s="58"/>
      <c r="ZC257" s="58"/>
      <c r="ZD257" s="58"/>
      <c r="ZE257" s="58"/>
      <c r="ZF257" s="58"/>
      <c r="ZG257" s="58"/>
      <c r="ZH257" s="58"/>
      <c r="ZI257" s="58"/>
      <c r="ZJ257" s="58"/>
      <c r="ZK257" s="58"/>
      <c r="ZL257" s="58"/>
      <c r="ZM257" s="58"/>
      <c r="ZN257" s="58"/>
      <c r="ZO257" s="58"/>
      <c r="ZP257" s="58"/>
      <c r="ZQ257" s="58"/>
      <c r="ZR257" s="58"/>
      <c r="ZS257" s="58"/>
      <c r="ZT257" s="58"/>
      <c r="ZU257" s="58"/>
      <c r="ZV257" s="58"/>
      <c r="ZW257" s="58"/>
      <c r="ZX257" s="58"/>
      <c r="ZY257" s="58"/>
      <c r="ZZ257" s="58"/>
      <c r="AAA257" s="58"/>
      <c r="AAB257" s="58"/>
      <c r="AAC257" s="58"/>
      <c r="AAD257" s="58"/>
      <c r="AAE257" s="58"/>
      <c r="AAF257" s="58"/>
      <c r="AAG257" s="58"/>
      <c r="AAH257" s="58"/>
      <c r="AAI257" s="58"/>
      <c r="AAJ257" s="58"/>
      <c r="AAK257" s="58"/>
      <c r="AAL257" s="58"/>
      <c r="AAM257" s="58"/>
      <c r="AAN257" s="58"/>
      <c r="AAO257" s="58"/>
      <c r="AAP257" s="58"/>
      <c r="AAQ257" s="58"/>
      <c r="AAR257" s="58"/>
      <c r="AAS257" s="58"/>
      <c r="AAT257" s="58"/>
      <c r="AAU257" s="58"/>
      <c r="AAV257" s="58"/>
      <c r="AAW257" s="58"/>
      <c r="AAX257" s="58"/>
      <c r="AAY257" s="58"/>
      <c r="AAZ257" s="58"/>
      <c r="ABA257" s="58"/>
      <c r="ABB257" s="58"/>
      <c r="ABC257" s="58"/>
      <c r="ABD257" s="58"/>
      <c r="ABE257" s="58"/>
      <c r="ABF257" s="58"/>
      <c r="ABG257" s="58"/>
      <c r="ABH257" s="58"/>
      <c r="ABI257" s="58"/>
      <c r="ABJ257" s="58"/>
      <c r="ABK257" s="58"/>
      <c r="ABL257" s="58"/>
      <c r="ABM257" s="58"/>
      <c r="ABN257" s="58"/>
      <c r="ABO257" s="58"/>
      <c r="ABP257" s="58"/>
      <c r="ABQ257" s="58"/>
      <c r="ABR257" s="58"/>
      <c r="ABS257" s="58"/>
      <c r="ABT257" s="58"/>
      <c r="ABU257" s="58"/>
      <c r="ABV257" s="58"/>
      <c r="ABW257" s="58"/>
      <c r="ABX257" s="58"/>
      <c r="ABY257" s="58"/>
      <c r="ABZ257" s="58"/>
      <c r="ACA257" s="58"/>
      <c r="ACB257" s="58"/>
      <c r="ACC257" s="58"/>
      <c r="ACD257" s="58"/>
      <c r="ACE257" s="58"/>
      <c r="ACF257" s="58"/>
      <c r="ACG257" s="58"/>
      <c r="ACH257" s="58"/>
      <c r="ACI257" s="58"/>
      <c r="ACJ257" s="58"/>
      <c r="ACK257" s="58"/>
      <c r="ACL257" s="58"/>
      <c r="ACM257" s="58"/>
      <c r="ACN257" s="58"/>
      <c r="ACO257" s="58"/>
      <c r="ACP257" s="58"/>
      <c r="ACQ257" s="58"/>
      <c r="ACR257" s="58"/>
      <c r="ACS257" s="58"/>
      <c r="ACT257" s="58"/>
      <c r="ACU257" s="58"/>
      <c r="ACV257" s="58"/>
      <c r="ACW257" s="58"/>
      <c r="ACX257" s="58"/>
      <c r="ACY257" s="58"/>
      <c r="ACZ257" s="58"/>
      <c r="ADA257" s="58"/>
      <c r="ADB257" s="58"/>
      <c r="ADC257" s="58"/>
      <c r="ADD257" s="58"/>
      <c r="ADE257" s="58"/>
      <c r="ADF257" s="58"/>
      <c r="ADG257" s="58"/>
      <c r="ADH257" s="58"/>
      <c r="ADI257" s="58"/>
      <c r="ADJ257" s="58"/>
      <c r="ADK257" s="58"/>
      <c r="ADL257" s="58"/>
      <c r="ADM257" s="58"/>
      <c r="ADN257" s="58"/>
      <c r="ADO257" s="58"/>
      <c r="ADP257" s="58"/>
      <c r="ADQ257" s="58"/>
      <c r="ADR257" s="58"/>
      <c r="ADS257" s="58"/>
      <c r="ADT257" s="58"/>
      <c r="ADU257" s="58"/>
      <c r="ADV257" s="58"/>
      <c r="ADW257" s="58"/>
      <c r="ADX257" s="58"/>
      <c r="ADY257" s="58"/>
      <c r="ADZ257" s="58"/>
      <c r="AEA257" s="58"/>
      <c r="AEB257" s="58"/>
      <c r="AEC257" s="58"/>
      <c r="AED257" s="58"/>
      <c r="AEE257" s="58"/>
      <c r="AEF257" s="58"/>
      <c r="AEG257" s="58"/>
      <c r="AEH257" s="58"/>
      <c r="AEI257" s="58"/>
      <c r="AEJ257" s="58"/>
      <c r="AEK257" s="58"/>
      <c r="AEL257" s="58"/>
      <c r="AEM257" s="58"/>
      <c r="AEN257" s="58"/>
      <c r="AEO257" s="58"/>
      <c r="AEP257" s="58"/>
      <c r="AEQ257" s="58"/>
      <c r="AER257" s="58"/>
      <c r="AES257" s="58"/>
      <c r="AET257" s="58"/>
      <c r="AEU257" s="58"/>
      <c r="AEV257" s="58"/>
      <c r="AEW257" s="58"/>
      <c r="AEX257" s="58"/>
      <c r="AEY257" s="58"/>
      <c r="AEZ257" s="58"/>
      <c r="AFA257" s="58"/>
      <c r="AFB257" s="58"/>
      <c r="AFC257" s="58"/>
      <c r="AFD257" s="58"/>
      <c r="AFE257" s="58"/>
      <c r="AFF257" s="58"/>
      <c r="AFG257" s="58"/>
      <c r="AFH257" s="58"/>
      <c r="AFI257" s="58"/>
      <c r="AFJ257" s="58"/>
      <c r="AFK257" s="58"/>
      <c r="AFL257" s="58"/>
      <c r="AFM257" s="58"/>
      <c r="AFN257" s="58"/>
      <c r="AFO257" s="58"/>
      <c r="AFP257" s="58"/>
      <c r="AFQ257" s="58"/>
      <c r="AFR257" s="58"/>
      <c r="AFS257" s="58"/>
      <c r="AFT257" s="58"/>
      <c r="AFU257" s="58"/>
      <c r="AFV257" s="58"/>
      <c r="AFW257" s="58"/>
      <c r="AFX257" s="58"/>
      <c r="AFY257" s="58"/>
      <c r="AFZ257" s="58"/>
      <c r="AGA257" s="58"/>
      <c r="AGB257" s="58"/>
      <c r="AGC257" s="58"/>
      <c r="AGD257" s="58"/>
      <c r="AGE257" s="58"/>
      <c r="AGF257" s="58"/>
      <c r="AGG257" s="58"/>
      <c r="AGH257" s="58"/>
      <c r="AGI257" s="58"/>
      <c r="AGJ257" s="58"/>
      <c r="AGK257" s="58"/>
      <c r="AGL257" s="58"/>
      <c r="AGM257" s="58"/>
      <c r="AGN257" s="58"/>
      <c r="AGO257" s="58"/>
      <c r="AGP257" s="58"/>
      <c r="AGQ257" s="58"/>
      <c r="AGR257" s="58"/>
      <c r="AGS257" s="58"/>
      <c r="AGT257" s="58"/>
      <c r="AGU257" s="58"/>
      <c r="AGV257" s="58"/>
      <c r="AGW257" s="58"/>
      <c r="AGX257" s="58"/>
      <c r="AGY257" s="58"/>
      <c r="AGZ257" s="58"/>
      <c r="AHA257" s="58"/>
      <c r="AHB257" s="58"/>
      <c r="AHC257" s="58"/>
      <c r="AHD257" s="58"/>
      <c r="AHE257" s="58"/>
      <c r="AHF257" s="58"/>
      <c r="AHG257" s="58"/>
      <c r="AHH257" s="58"/>
      <c r="AHI257" s="58"/>
      <c r="AHJ257" s="58"/>
      <c r="AHK257" s="58"/>
      <c r="AHL257" s="58"/>
      <c r="AHM257" s="58"/>
      <c r="AHN257" s="58"/>
      <c r="AHO257" s="58"/>
      <c r="AHP257" s="58"/>
      <c r="AHQ257" s="58"/>
      <c r="AHR257" s="58"/>
      <c r="AHS257" s="58"/>
      <c r="AHT257" s="58"/>
      <c r="AHU257" s="58"/>
      <c r="AHV257" s="58"/>
      <c r="AHW257" s="58"/>
      <c r="AHX257" s="58"/>
      <c r="AHY257" s="58"/>
      <c r="AHZ257" s="58"/>
      <c r="AIA257" s="58"/>
      <c r="AIB257" s="58"/>
      <c r="AIC257" s="58"/>
      <c r="AID257" s="58"/>
      <c r="AIE257" s="58"/>
      <c r="AIF257" s="58"/>
      <c r="AIG257" s="58"/>
      <c r="AIH257" s="58"/>
      <c r="AII257" s="58"/>
      <c r="AIJ257" s="58"/>
      <c r="AIK257" s="58"/>
      <c r="AIL257" s="58"/>
      <c r="AIM257" s="58"/>
      <c r="AIN257" s="58"/>
      <c r="AIO257" s="58"/>
      <c r="AIP257" s="58"/>
      <c r="AIQ257" s="58"/>
      <c r="AIR257" s="58"/>
      <c r="AIS257" s="58"/>
      <c r="AIT257" s="58"/>
      <c r="AIU257" s="58"/>
      <c r="AIV257" s="58"/>
      <c r="AIW257" s="58"/>
      <c r="AIX257" s="58"/>
      <c r="AIY257" s="58"/>
      <c r="AIZ257" s="58"/>
      <c r="AJA257" s="58"/>
      <c r="AJB257" s="58"/>
      <c r="AJC257" s="58"/>
      <c r="AJD257" s="58"/>
      <c r="AJE257" s="58"/>
      <c r="AJF257" s="58"/>
      <c r="AJG257" s="58"/>
      <c r="AJH257" s="58"/>
      <c r="AJI257" s="58"/>
      <c r="AJJ257" s="58"/>
      <c r="AJK257" s="58"/>
      <c r="AJL257" s="58"/>
      <c r="AJM257" s="58"/>
      <c r="AJN257" s="58"/>
      <c r="AJO257" s="58"/>
      <c r="AJP257" s="58"/>
      <c r="AJQ257" s="58"/>
      <c r="AJR257" s="58"/>
      <c r="AJS257" s="58"/>
      <c r="AJT257" s="58"/>
      <c r="AJU257" s="58"/>
      <c r="AJV257" s="58"/>
      <c r="AJW257" s="58"/>
      <c r="AJX257" s="58"/>
      <c r="AJY257" s="58"/>
      <c r="AJZ257" s="58"/>
      <c r="AKA257" s="58"/>
      <c r="AKB257" s="58"/>
      <c r="AKC257" s="58"/>
      <c r="AKD257" s="58"/>
      <c r="AKE257" s="58"/>
      <c r="AKF257" s="58"/>
      <c r="AKG257" s="58"/>
      <c r="AKH257" s="58"/>
      <c r="AKI257" s="58"/>
      <c r="AKJ257" s="58"/>
      <c r="AKK257" s="58"/>
      <c r="AKL257" s="58"/>
      <c r="AKM257" s="58"/>
      <c r="AKN257" s="58"/>
      <c r="AKO257" s="58"/>
      <c r="AKP257" s="58"/>
      <c r="AKQ257" s="58"/>
      <c r="AKR257" s="58"/>
      <c r="AKS257" s="58"/>
      <c r="AKT257" s="58"/>
      <c r="AKU257" s="58"/>
      <c r="AKV257" s="58"/>
      <c r="AKW257" s="58"/>
      <c r="AKX257" s="58"/>
      <c r="AKY257" s="58"/>
      <c r="AKZ257" s="58"/>
      <c r="ALA257" s="58"/>
      <c r="ALB257" s="58"/>
      <c r="ALC257" s="58"/>
      <c r="ALD257" s="58"/>
      <c r="ALE257" s="58"/>
      <c r="ALF257" s="58"/>
      <c r="ALG257" s="58"/>
      <c r="ALH257" s="58"/>
      <c r="ALI257" s="58"/>
      <c r="ALJ257" s="58"/>
      <c r="ALK257" s="58"/>
      <c r="ALL257" s="58"/>
      <c r="ALM257" s="58"/>
      <c r="ALN257" s="58"/>
      <c r="ALO257" s="58"/>
      <c r="ALP257" s="58"/>
      <c r="ALQ257" s="58"/>
      <c r="ALR257" s="58"/>
      <c r="ALS257" s="58"/>
      <c r="ALT257" s="58"/>
      <c r="ALU257" s="58"/>
      <c r="ALV257" s="58"/>
      <c r="ALW257" s="58"/>
      <c r="ALX257" s="58"/>
      <c r="ALY257" s="58"/>
      <c r="ALZ257" s="58"/>
      <c r="AMA257" s="58"/>
      <c r="AMB257" s="58"/>
      <c r="AMC257" s="58"/>
      <c r="AMD257" s="58"/>
      <c r="AME257" s="58"/>
      <c r="AMF257" s="58"/>
      <c r="AMG257" s="58"/>
      <c r="AMH257" s="58"/>
      <c r="AMI257" s="58"/>
      <c r="AMJ257" s="58"/>
      <c r="AMK257" s="58"/>
      <c r="AML257" s="58"/>
      <c r="AMM257" s="58"/>
      <c r="AMN257" s="58"/>
      <c r="AMO257" s="58"/>
      <c r="AMP257" s="58"/>
      <c r="AMQ257" s="58"/>
      <c r="AMR257" s="58"/>
      <c r="AMS257" s="58"/>
      <c r="AMT257" s="58"/>
      <c r="AMU257" s="58"/>
      <c r="AMV257" s="58"/>
      <c r="AMW257" s="58"/>
      <c r="AMX257" s="58"/>
      <c r="AMY257" s="58"/>
      <c r="AMZ257" s="58"/>
      <c r="ANA257" s="58"/>
      <c r="ANB257" s="58"/>
      <c r="ANC257" s="58"/>
      <c r="AND257" s="58"/>
      <c r="ANE257" s="58"/>
      <c r="ANF257" s="58"/>
      <c r="ANG257" s="58"/>
      <c r="ANH257" s="58"/>
      <c r="ANI257" s="58"/>
      <c r="ANJ257" s="58"/>
      <c r="ANK257" s="58"/>
      <c r="ANL257" s="58"/>
      <c r="ANM257" s="58"/>
      <c r="ANN257" s="58"/>
      <c r="ANO257" s="58"/>
      <c r="ANP257" s="58"/>
      <c r="ANQ257" s="58"/>
      <c r="ANR257" s="58"/>
      <c r="ANS257" s="58"/>
      <c r="ANT257" s="58"/>
      <c r="ANU257" s="58"/>
      <c r="ANV257" s="58"/>
      <c r="ANW257" s="58"/>
      <c r="ANX257" s="58"/>
      <c r="ANY257" s="58"/>
      <c r="ANZ257" s="58"/>
      <c r="AOA257" s="58"/>
      <c r="AOB257" s="58"/>
      <c r="AOC257" s="58"/>
      <c r="AOD257" s="58"/>
      <c r="AOE257" s="58"/>
      <c r="AOF257" s="58"/>
      <c r="AOG257" s="58"/>
      <c r="AOH257" s="58"/>
      <c r="AOI257" s="58"/>
      <c r="AOJ257" s="58"/>
      <c r="AOK257" s="58"/>
      <c r="AOL257" s="58"/>
      <c r="AOM257" s="58"/>
      <c r="AON257" s="58"/>
      <c r="AOO257" s="58"/>
      <c r="AOP257" s="58"/>
      <c r="AOQ257" s="58"/>
      <c r="AOR257" s="58"/>
      <c r="AOS257" s="58"/>
      <c r="AOT257" s="58"/>
      <c r="AOU257" s="58"/>
      <c r="AOV257" s="58"/>
      <c r="AOW257" s="58"/>
      <c r="AOX257" s="58"/>
      <c r="AOY257" s="58"/>
      <c r="AOZ257" s="58"/>
      <c r="APA257" s="58"/>
      <c r="APB257" s="58"/>
      <c r="APC257" s="58"/>
      <c r="APD257" s="58"/>
      <c r="APE257" s="58"/>
      <c r="APF257" s="58"/>
      <c r="APG257" s="58"/>
      <c r="APH257" s="58"/>
      <c r="API257" s="58"/>
      <c r="APJ257" s="58"/>
      <c r="APK257" s="58"/>
      <c r="APL257" s="58"/>
      <c r="APM257" s="58"/>
      <c r="APN257" s="58"/>
      <c r="APO257" s="58"/>
      <c r="APP257" s="58"/>
      <c r="APQ257" s="58"/>
      <c r="APR257" s="58"/>
      <c r="APS257" s="58"/>
      <c r="APT257" s="58"/>
      <c r="APU257" s="58"/>
      <c r="APV257" s="58"/>
      <c r="APW257" s="58"/>
      <c r="APX257" s="58"/>
      <c r="APY257" s="58"/>
      <c r="APZ257" s="58"/>
      <c r="AQA257" s="58"/>
      <c r="AQB257" s="58"/>
      <c r="AQC257" s="58"/>
      <c r="AQD257" s="58"/>
      <c r="AQE257" s="58"/>
      <c r="AQF257" s="58"/>
      <c r="AQG257" s="58"/>
      <c r="AQH257" s="58"/>
      <c r="AQI257" s="58"/>
      <c r="AQJ257" s="58"/>
      <c r="AQK257" s="58"/>
      <c r="AQL257" s="58"/>
      <c r="AQM257" s="58"/>
      <c r="AQN257" s="58"/>
      <c r="AQO257" s="58"/>
      <c r="AQP257" s="58"/>
      <c r="AQQ257" s="58"/>
      <c r="AQR257" s="58"/>
      <c r="AQS257" s="58"/>
      <c r="AQT257" s="58"/>
      <c r="AQU257" s="58"/>
      <c r="AQV257" s="58"/>
      <c r="AQW257" s="58"/>
      <c r="AQX257" s="58"/>
      <c r="AQY257" s="58"/>
      <c r="AQZ257" s="58"/>
      <c r="ARA257" s="58"/>
      <c r="ARB257" s="58"/>
      <c r="ARC257" s="58"/>
      <c r="ARD257" s="58"/>
      <c r="ARE257" s="58"/>
      <c r="ARF257" s="58"/>
      <c r="ARG257" s="58"/>
      <c r="ARH257" s="58"/>
      <c r="ARI257" s="58"/>
      <c r="ARJ257" s="58"/>
      <c r="ARK257" s="58"/>
      <c r="ARL257" s="58"/>
      <c r="ARM257" s="58"/>
      <c r="ARN257" s="58"/>
      <c r="ARO257" s="58"/>
      <c r="ARP257" s="58"/>
      <c r="ARQ257" s="58"/>
      <c r="ARR257" s="58"/>
      <c r="ARS257" s="58"/>
      <c r="ART257" s="58"/>
      <c r="ARU257" s="58"/>
      <c r="ARV257" s="58"/>
      <c r="ARW257" s="58"/>
      <c r="ARX257" s="58"/>
      <c r="ARY257" s="58"/>
      <c r="ARZ257" s="58"/>
      <c r="ASA257" s="58"/>
      <c r="ASB257" s="58"/>
      <c r="ASC257" s="58"/>
      <c r="ASD257" s="58"/>
      <c r="ASE257" s="58"/>
      <c r="ASF257" s="58"/>
      <c r="ASG257" s="58"/>
      <c r="ASH257" s="58"/>
      <c r="ASI257" s="58"/>
      <c r="ASJ257" s="58"/>
      <c r="ASK257" s="58"/>
      <c r="ASL257" s="58"/>
      <c r="ASM257" s="58"/>
      <c r="ASN257" s="58"/>
      <c r="ASO257" s="58"/>
      <c r="ASP257" s="58"/>
      <c r="ASQ257" s="58"/>
      <c r="ASR257" s="58"/>
      <c r="ASS257" s="58"/>
      <c r="AST257" s="58"/>
      <c r="ASU257" s="58"/>
      <c r="ASV257" s="58"/>
      <c r="ASW257" s="58"/>
      <c r="ASX257" s="58"/>
      <c r="ASY257" s="58"/>
      <c r="ASZ257" s="58"/>
      <c r="ATA257" s="58"/>
      <c r="ATB257" s="58"/>
      <c r="ATC257" s="58"/>
      <c r="ATD257" s="58"/>
      <c r="ATE257" s="58"/>
      <c r="ATF257" s="58"/>
      <c r="ATG257" s="58"/>
      <c r="ATH257" s="58"/>
      <c r="ATI257" s="58"/>
      <c r="ATJ257" s="58"/>
      <c r="ATK257" s="58"/>
      <c r="ATL257" s="58"/>
      <c r="ATM257" s="58"/>
      <c r="ATN257" s="58"/>
      <c r="ATO257" s="58"/>
      <c r="ATP257" s="58"/>
      <c r="ATQ257" s="58"/>
      <c r="ATR257" s="58"/>
      <c r="ATS257" s="58"/>
      <c r="ATT257" s="58"/>
      <c r="ATU257" s="58"/>
      <c r="ATV257" s="58"/>
      <c r="ATW257" s="58"/>
      <c r="ATX257" s="58"/>
      <c r="ATY257" s="58"/>
      <c r="ATZ257" s="58"/>
      <c r="AUA257" s="58"/>
      <c r="AUB257" s="58"/>
      <c r="AUC257" s="58"/>
      <c r="AUD257" s="58"/>
      <c r="AUE257" s="58"/>
      <c r="AUF257" s="58"/>
      <c r="AUG257" s="58"/>
      <c r="AUH257" s="58"/>
      <c r="AUI257" s="58"/>
      <c r="AUJ257" s="58"/>
      <c r="AUK257" s="58"/>
      <c r="AUL257" s="58"/>
      <c r="AUM257" s="58"/>
      <c r="AUN257" s="58"/>
      <c r="AUO257" s="58"/>
      <c r="AUP257" s="58"/>
      <c r="AUQ257" s="58"/>
      <c r="AUR257" s="58"/>
      <c r="AUS257" s="58"/>
      <c r="AUT257" s="58"/>
      <c r="AUU257" s="58"/>
      <c r="AUV257" s="58"/>
      <c r="AUW257" s="58"/>
      <c r="AUX257" s="58"/>
      <c r="AUY257" s="58"/>
      <c r="AUZ257" s="58"/>
      <c r="AVA257" s="58"/>
      <c r="AVB257" s="58"/>
      <c r="AVC257" s="58"/>
      <c r="AVD257" s="58"/>
      <c r="AVE257" s="58"/>
      <c r="AVF257" s="58"/>
      <c r="AVG257" s="58"/>
      <c r="AVH257" s="58"/>
      <c r="AVI257" s="58"/>
      <c r="AVJ257" s="58"/>
      <c r="AVK257" s="58"/>
      <c r="AVL257" s="58"/>
      <c r="AVM257" s="58"/>
      <c r="AVN257" s="58"/>
      <c r="AVO257" s="58"/>
      <c r="AVP257" s="58"/>
      <c r="AVQ257" s="58"/>
      <c r="AVR257" s="58"/>
      <c r="AVS257" s="58"/>
      <c r="AVT257" s="58"/>
      <c r="AVU257" s="58"/>
      <c r="AVV257" s="58"/>
      <c r="AVW257" s="58"/>
      <c r="AVX257" s="58"/>
      <c r="AVY257" s="58"/>
      <c r="AVZ257" s="58"/>
      <c r="AWA257" s="58"/>
      <c r="AWB257" s="58"/>
      <c r="AWC257" s="58"/>
      <c r="AWD257" s="58"/>
      <c r="AWE257" s="58"/>
      <c r="AWF257" s="58"/>
      <c r="AWG257" s="58"/>
      <c r="AWH257" s="58"/>
      <c r="AWI257" s="58"/>
      <c r="AWJ257" s="58"/>
      <c r="AWK257" s="58"/>
      <c r="AWL257" s="58"/>
      <c r="AWM257" s="58"/>
      <c r="AWN257" s="58"/>
      <c r="AWO257" s="58"/>
      <c r="AWP257" s="58"/>
      <c r="AWQ257" s="58"/>
      <c r="AWR257" s="58"/>
      <c r="AWS257" s="58"/>
      <c r="AWT257" s="58"/>
      <c r="AWU257" s="58"/>
      <c r="AWV257" s="58"/>
      <c r="AWW257" s="58"/>
      <c r="AWX257" s="58"/>
      <c r="AWY257" s="58"/>
      <c r="AWZ257" s="58"/>
      <c r="AXA257" s="58"/>
      <c r="AXB257" s="58"/>
      <c r="AXC257" s="58"/>
      <c r="AXD257" s="58"/>
      <c r="AXE257" s="58"/>
      <c r="AXF257" s="58"/>
      <c r="AXG257" s="58"/>
      <c r="AXH257" s="58"/>
      <c r="AXI257" s="58"/>
      <c r="AXJ257" s="58"/>
      <c r="AXK257" s="58"/>
      <c r="AXL257" s="58"/>
      <c r="AXM257" s="58"/>
      <c r="AXN257" s="58"/>
      <c r="AXO257" s="58"/>
      <c r="AXP257" s="58"/>
      <c r="AXQ257" s="58"/>
      <c r="AXR257" s="58"/>
      <c r="AXS257" s="58"/>
      <c r="AXT257" s="58"/>
      <c r="AXU257" s="58"/>
      <c r="AXV257" s="58"/>
      <c r="AXW257" s="58"/>
      <c r="AXX257" s="58"/>
      <c r="AXY257" s="58"/>
      <c r="AXZ257" s="58"/>
      <c r="AYA257" s="58"/>
      <c r="AYB257" s="58"/>
      <c r="AYC257" s="58"/>
      <c r="AYD257" s="58"/>
      <c r="AYE257" s="58"/>
      <c r="AYF257" s="58"/>
      <c r="AYG257" s="58"/>
      <c r="AYH257" s="58"/>
      <c r="AYI257" s="58"/>
      <c r="AYJ257" s="58"/>
      <c r="AYK257" s="58"/>
      <c r="AYL257" s="58"/>
      <c r="AYM257" s="58"/>
      <c r="AYN257" s="58"/>
      <c r="AYO257" s="58"/>
      <c r="AYP257" s="58"/>
      <c r="AYQ257" s="58"/>
      <c r="AYR257" s="58"/>
      <c r="AYS257" s="58"/>
      <c r="AYT257" s="58"/>
      <c r="AYU257" s="58"/>
      <c r="AYV257" s="58"/>
      <c r="AYW257" s="58"/>
      <c r="AYX257" s="58"/>
      <c r="AYY257" s="58"/>
      <c r="AYZ257" s="58"/>
      <c r="AZA257" s="58"/>
      <c r="AZB257" s="58"/>
      <c r="AZC257" s="58"/>
      <c r="AZD257" s="58"/>
      <c r="AZE257" s="58"/>
      <c r="AZF257" s="58"/>
      <c r="AZG257" s="58"/>
      <c r="AZH257" s="58"/>
      <c r="AZI257" s="58"/>
      <c r="AZJ257" s="58"/>
      <c r="AZK257" s="58"/>
      <c r="AZL257" s="58"/>
      <c r="AZM257" s="58"/>
      <c r="AZN257" s="58"/>
      <c r="AZO257" s="58"/>
      <c r="AZP257" s="58"/>
      <c r="AZQ257" s="58"/>
      <c r="AZR257" s="58"/>
      <c r="AZS257" s="58"/>
      <c r="AZT257" s="58"/>
      <c r="AZU257" s="58"/>
      <c r="AZV257" s="58"/>
      <c r="AZW257" s="58"/>
      <c r="AZX257" s="58"/>
      <c r="AZY257" s="58"/>
      <c r="AZZ257" s="58"/>
      <c r="BAA257" s="58"/>
      <c r="BAB257" s="58"/>
      <c r="BAC257" s="58"/>
      <c r="BAD257" s="58"/>
      <c r="BAE257" s="58"/>
      <c r="BAF257" s="58"/>
      <c r="BAG257" s="58"/>
      <c r="BAH257" s="58"/>
      <c r="BAI257" s="58"/>
      <c r="BAJ257" s="58"/>
      <c r="BAK257" s="58"/>
      <c r="BAL257" s="58"/>
      <c r="BAM257" s="58"/>
      <c r="BAN257" s="58"/>
      <c r="BAO257" s="58"/>
      <c r="BAP257" s="58"/>
      <c r="BAQ257" s="58"/>
      <c r="BAR257" s="58"/>
      <c r="BAS257" s="58"/>
      <c r="BAT257" s="58"/>
      <c r="BAU257" s="58"/>
      <c r="BAV257" s="58"/>
      <c r="BAW257" s="58"/>
      <c r="BAX257" s="58"/>
      <c r="BAY257" s="58"/>
      <c r="BAZ257" s="58"/>
      <c r="BBA257" s="58"/>
      <c r="BBB257" s="58"/>
      <c r="BBC257" s="58"/>
      <c r="BBD257" s="58"/>
      <c r="BBE257" s="58"/>
      <c r="BBF257" s="58"/>
      <c r="BBG257" s="58"/>
      <c r="BBH257" s="58"/>
      <c r="BBI257" s="58"/>
      <c r="BBJ257" s="58"/>
      <c r="BBK257" s="58"/>
      <c r="BBL257" s="58"/>
      <c r="BBM257" s="58"/>
      <c r="BBN257" s="58"/>
      <c r="BBO257" s="58"/>
      <c r="BBP257" s="58"/>
      <c r="BBQ257" s="58"/>
      <c r="BBR257" s="58"/>
      <c r="BBS257" s="58"/>
      <c r="BBT257" s="58"/>
      <c r="BBU257" s="58"/>
      <c r="BBV257" s="58"/>
      <c r="BBW257" s="58"/>
      <c r="BBX257" s="58"/>
      <c r="BBY257" s="58"/>
      <c r="BBZ257" s="58"/>
      <c r="BCA257" s="58"/>
      <c r="BCB257" s="58"/>
      <c r="BCC257" s="58"/>
      <c r="BCD257" s="58"/>
      <c r="BCE257" s="58"/>
      <c r="BCF257" s="58"/>
      <c r="BCG257" s="58"/>
      <c r="BCH257" s="58"/>
      <c r="BCI257" s="58"/>
      <c r="BCJ257" s="58"/>
      <c r="BCK257" s="58"/>
      <c r="BCL257" s="58"/>
      <c r="BCM257" s="58"/>
      <c r="BCN257" s="58"/>
      <c r="BCO257" s="58"/>
      <c r="BCP257" s="58"/>
      <c r="BCQ257" s="58"/>
      <c r="BCR257" s="58"/>
      <c r="BCS257" s="58"/>
      <c r="BCT257" s="58"/>
      <c r="BCU257" s="58"/>
      <c r="BCV257" s="58"/>
      <c r="BCW257" s="58"/>
      <c r="BCX257" s="58"/>
      <c r="BCY257" s="58"/>
      <c r="BCZ257" s="58"/>
      <c r="BDA257" s="58"/>
      <c r="BDB257" s="58"/>
      <c r="BDC257" s="58"/>
      <c r="BDD257" s="58"/>
      <c r="BDE257" s="58"/>
      <c r="BDF257" s="58"/>
      <c r="BDG257" s="58"/>
      <c r="BDH257" s="58"/>
      <c r="BDI257" s="58"/>
      <c r="BDJ257" s="58"/>
      <c r="BDK257" s="58"/>
      <c r="BDL257" s="58"/>
      <c r="BDM257" s="58"/>
      <c r="BDN257" s="58"/>
      <c r="BDO257" s="58"/>
      <c r="BDP257" s="58"/>
      <c r="BDQ257" s="58"/>
      <c r="BDR257" s="58"/>
      <c r="BDS257" s="58"/>
      <c r="BDT257" s="58"/>
      <c r="BDU257" s="58"/>
      <c r="BDV257" s="58"/>
      <c r="BDW257" s="58"/>
      <c r="BDX257" s="58"/>
      <c r="BDY257" s="58"/>
      <c r="BDZ257" s="58"/>
      <c r="BEA257" s="58"/>
      <c r="BEB257" s="58"/>
      <c r="BEC257" s="58"/>
      <c r="BED257" s="58"/>
      <c r="BEE257" s="58"/>
      <c r="BEF257" s="58"/>
      <c r="BEG257" s="58"/>
      <c r="BEH257" s="58"/>
      <c r="BEI257" s="58"/>
      <c r="BEJ257" s="58"/>
      <c r="BEK257" s="58"/>
      <c r="BEL257" s="58"/>
      <c r="BEM257" s="58"/>
      <c r="BEN257" s="58"/>
      <c r="BEO257" s="58"/>
      <c r="BEP257" s="58"/>
      <c r="BEQ257" s="58"/>
      <c r="BER257" s="58"/>
      <c r="BES257" s="58"/>
      <c r="BET257" s="58"/>
      <c r="BEU257" s="58"/>
      <c r="BEV257" s="58"/>
      <c r="BEW257" s="58"/>
      <c r="BEX257" s="58"/>
      <c r="BEY257" s="58"/>
      <c r="BEZ257" s="58"/>
      <c r="BFA257" s="58"/>
      <c r="BFB257" s="58"/>
      <c r="BFC257" s="58"/>
      <c r="BFD257" s="58"/>
      <c r="BFE257" s="58"/>
      <c r="BFF257" s="58"/>
      <c r="BFG257" s="58"/>
      <c r="BFH257" s="58"/>
    </row>
    <row r="258" spans="1:1516" s="56" customFormat="1" ht="16.5">
      <c r="A258" s="109"/>
      <c r="B258" s="315"/>
      <c r="C258" s="316"/>
      <c r="D258" s="316"/>
      <c r="E258" s="102"/>
      <c r="F258" s="126"/>
      <c r="G258" s="127"/>
      <c r="H258" s="102"/>
      <c r="I258" s="126"/>
      <c r="J258" s="109"/>
      <c r="K258" s="102"/>
      <c r="L258" s="126"/>
      <c r="M258" s="109"/>
      <c r="N258" s="102"/>
      <c r="O258" s="126"/>
      <c r="P258" s="110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DT258" s="58"/>
      <c r="DU258" s="58"/>
      <c r="DV258" s="58"/>
      <c r="DW258" s="58"/>
      <c r="DX258" s="58"/>
      <c r="DY258" s="58"/>
      <c r="DZ258" s="58"/>
      <c r="EA258" s="58"/>
      <c r="EB258" s="58"/>
      <c r="EC258" s="58"/>
      <c r="ED258" s="58"/>
      <c r="EE258" s="58"/>
      <c r="EF258" s="58"/>
      <c r="EG258" s="58"/>
      <c r="EH258" s="58"/>
      <c r="EI258" s="58"/>
      <c r="EJ258" s="58"/>
      <c r="EK258" s="58"/>
      <c r="EL258" s="58"/>
      <c r="EM258" s="58"/>
      <c r="EN258" s="58"/>
      <c r="EO258" s="58"/>
      <c r="EP258" s="58"/>
      <c r="EQ258" s="58"/>
      <c r="ER258" s="58"/>
      <c r="ES258" s="58"/>
      <c r="ET258" s="58"/>
      <c r="EU258" s="58"/>
      <c r="EV258" s="58"/>
      <c r="EW258" s="58"/>
      <c r="EX258" s="58"/>
      <c r="EY258" s="58"/>
      <c r="EZ258" s="58"/>
      <c r="FA258" s="58"/>
      <c r="FB258" s="58"/>
      <c r="FC258" s="58"/>
      <c r="FD258" s="58"/>
      <c r="FE258" s="58"/>
      <c r="FF258" s="58"/>
      <c r="FG258" s="58"/>
      <c r="FH258" s="58"/>
      <c r="FI258" s="58"/>
      <c r="FJ258" s="58"/>
      <c r="FK258" s="58"/>
      <c r="FL258" s="58"/>
      <c r="FM258" s="58"/>
      <c r="FN258" s="58"/>
      <c r="FO258" s="58"/>
      <c r="FP258" s="58"/>
      <c r="FQ258" s="58"/>
      <c r="FR258" s="58"/>
      <c r="FS258" s="58"/>
      <c r="FT258" s="58"/>
      <c r="FU258" s="58"/>
      <c r="FV258" s="58"/>
      <c r="FW258" s="58"/>
      <c r="FX258" s="58"/>
      <c r="FY258" s="58"/>
      <c r="FZ258" s="58"/>
      <c r="GA258" s="58"/>
      <c r="GB258" s="58"/>
      <c r="GC258" s="58"/>
      <c r="GD258" s="58"/>
      <c r="GE258" s="58"/>
      <c r="GF258" s="58"/>
      <c r="GG258" s="58"/>
      <c r="GH258" s="58"/>
      <c r="GI258" s="58"/>
      <c r="GJ258" s="58"/>
      <c r="GK258" s="58"/>
      <c r="GL258" s="58"/>
      <c r="GM258" s="58"/>
      <c r="GN258" s="58"/>
      <c r="GO258" s="58"/>
      <c r="GP258" s="58"/>
      <c r="GQ258" s="58"/>
      <c r="GR258" s="58"/>
      <c r="GS258" s="58"/>
      <c r="GT258" s="58"/>
      <c r="GU258" s="58"/>
      <c r="GV258" s="58"/>
      <c r="GW258" s="58"/>
      <c r="GX258" s="58"/>
      <c r="GY258" s="58"/>
      <c r="GZ258" s="58"/>
      <c r="HA258" s="58"/>
      <c r="HB258" s="58"/>
      <c r="HC258" s="58"/>
      <c r="HD258" s="58"/>
      <c r="HE258" s="58"/>
      <c r="HF258" s="58"/>
      <c r="HG258" s="58"/>
      <c r="HH258" s="58"/>
      <c r="HI258" s="58"/>
      <c r="HJ258" s="58"/>
      <c r="HK258" s="58"/>
      <c r="HL258" s="58"/>
      <c r="HM258" s="58"/>
      <c r="HN258" s="58"/>
      <c r="HO258" s="58"/>
      <c r="HP258" s="58"/>
      <c r="HQ258" s="58"/>
      <c r="HR258" s="58"/>
      <c r="HS258" s="58"/>
      <c r="HT258" s="58"/>
      <c r="HU258" s="58"/>
      <c r="HV258" s="58"/>
      <c r="HW258" s="58"/>
      <c r="HX258" s="58"/>
      <c r="HY258" s="58"/>
      <c r="HZ258" s="58"/>
      <c r="IA258" s="58"/>
      <c r="IB258" s="58"/>
      <c r="IC258" s="58"/>
      <c r="ID258" s="58"/>
      <c r="IE258" s="58"/>
      <c r="IF258" s="58"/>
      <c r="IG258" s="58"/>
      <c r="IH258" s="58"/>
      <c r="II258" s="58"/>
      <c r="IJ258" s="58"/>
      <c r="IK258" s="58"/>
      <c r="IL258" s="58"/>
      <c r="IM258" s="58"/>
      <c r="IN258" s="58"/>
      <c r="IO258" s="58"/>
      <c r="IP258" s="58"/>
      <c r="IQ258" s="58"/>
      <c r="IR258" s="58"/>
      <c r="IS258" s="58"/>
      <c r="IT258" s="58"/>
      <c r="IU258" s="58"/>
      <c r="IV258" s="58"/>
      <c r="IW258" s="58"/>
      <c r="IX258" s="58"/>
      <c r="IY258" s="58"/>
      <c r="IZ258" s="58"/>
      <c r="JA258" s="58"/>
      <c r="JB258" s="58"/>
      <c r="JC258" s="58"/>
      <c r="JD258" s="58"/>
      <c r="JE258" s="58"/>
      <c r="JF258" s="58"/>
      <c r="JG258" s="58"/>
      <c r="JH258" s="58"/>
      <c r="JI258" s="58"/>
      <c r="JJ258" s="58"/>
      <c r="JK258" s="58"/>
      <c r="JL258" s="58"/>
      <c r="JM258" s="58"/>
      <c r="JN258" s="58"/>
      <c r="JO258" s="58"/>
      <c r="JP258" s="58"/>
      <c r="JQ258" s="58"/>
      <c r="JR258" s="58"/>
      <c r="JS258" s="58"/>
      <c r="JT258" s="58"/>
      <c r="JU258" s="58"/>
      <c r="JV258" s="58"/>
      <c r="JW258" s="58"/>
      <c r="JX258" s="58"/>
      <c r="JY258" s="58"/>
      <c r="JZ258" s="58"/>
      <c r="KA258" s="58"/>
      <c r="KB258" s="58"/>
      <c r="KC258" s="58"/>
      <c r="KD258" s="58"/>
      <c r="KE258" s="58"/>
      <c r="KF258" s="58"/>
      <c r="KG258" s="58"/>
      <c r="KH258" s="58"/>
      <c r="KI258" s="58"/>
      <c r="KJ258" s="58"/>
      <c r="KK258" s="58"/>
      <c r="KL258" s="58"/>
      <c r="KM258" s="58"/>
      <c r="KN258" s="58"/>
      <c r="KO258" s="58"/>
      <c r="KP258" s="58"/>
      <c r="KQ258" s="58"/>
      <c r="KR258" s="58"/>
      <c r="KS258" s="58"/>
      <c r="KT258" s="58"/>
      <c r="KU258" s="58"/>
      <c r="KV258" s="58"/>
      <c r="KW258" s="58"/>
      <c r="KX258" s="58"/>
      <c r="KY258" s="58"/>
      <c r="KZ258" s="58"/>
      <c r="LA258" s="58"/>
      <c r="LB258" s="58"/>
      <c r="LC258" s="58"/>
      <c r="LD258" s="58"/>
      <c r="LE258" s="58"/>
      <c r="LF258" s="58"/>
      <c r="LG258" s="58"/>
      <c r="LH258" s="58"/>
      <c r="LI258" s="58"/>
      <c r="LJ258" s="58"/>
      <c r="LK258" s="58"/>
      <c r="LL258" s="58"/>
      <c r="LM258" s="58"/>
      <c r="LN258" s="58"/>
      <c r="LO258" s="58"/>
      <c r="LP258" s="58"/>
      <c r="LQ258" s="58"/>
      <c r="LR258" s="58"/>
      <c r="LS258" s="58"/>
      <c r="LT258" s="58"/>
      <c r="LU258" s="58"/>
      <c r="LV258" s="58"/>
      <c r="LW258" s="58"/>
      <c r="LX258" s="58"/>
      <c r="LY258" s="58"/>
      <c r="LZ258" s="58"/>
      <c r="MA258" s="58"/>
      <c r="MB258" s="58"/>
      <c r="MC258" s="58"/>
      <c r="MD258" s="58"/>
      <c r="ME258" s="58"/>
      <c r="MF258" s="58"/>
      <c r="MG258" s="58"/>
      <c r="MH258" s="58"/>
      <c r="MI258" s="58"/>
      <c r="MJ258" s="58"/>
      <c r="MK258" s="58"/>
      <c r="ML258" s="58"/>
      <c r="MM258" s="58"/>
      <c r="MN258" s="58"/>
      <c r="MO258" s="58"/>
      <c r="MP258" s="58"/>
      <c r="MQ258" s="58"/>
      <c r="MR258" s="58"/>
      <c r="MS258" s="58"/>
      <c r="MT258" s="58"/>
      <c r="MU258" s="58"/>
      <c r="MV258" s="58"/>
      <c r="MW258" s="58"/>
      <c r="MX258" s="58"/>
      <c r="MY258" s="58"/>
      <c r="MZ258" s="58"/>
      <c r="NA258" s="58"/>
      <c r="NB258" s="58"/>
      <c r="NC258" s="58"/>
      <c r="ND258" s="58"/>
      <c r="NE258" s="58"/>
      <c r="NF258" s="58"/>
      <c r="NG258" s="58"/>
      <c r="NH258" s="58"/>
      <c r="NI258" s="58"/>
      <c r="NJ258" s="58"/>
      <c r="NK258" s="58"/>
      <c r="NL258" s="58"/>
      <c r="NM258" s="58"/>
      <c r="NN258" s="58"/>
      <c r="NO258" s="58"/>
      <c r="NP258" s="58"/>
      <c r="NQ258" s="58"/>
      <c r="NR258" s="58"/>
      <c r="NS258" s="58"/>
      <c r="NT258" s="58"/>
      <c r="NU258" s="58"/>
      <c r="NV258" s="58"/>
      <c r="NW258" s="58"/>
      <c r="NX258" s="58"/>
      <c r="NY258" s="58"/>
      <c r="NZ258" s="58"/>
      <c r="OA258" s="58"/>
      <c r="OB258" s="58"/>
      <c r="OC258" s="58"/>
      <c r="OD258" s="58"/>
      <c r="OE258" s="58"/>
      <c r="OF258" s="58"/>
      <c r="OG258" s="58"/>
      <c r="OH258" s="58"/>
      <c r="OI258" s="58"/>
      <c r="OJ258" s="58"/>
      <c r="OK258" s="58"/>
      <c r="OL258" s="58"/>
      <c r="OM258" s="58"/>
      <c r="ON258" s="58"/>
      <c r="OO258" s="58"/>
      <c r="OP258" s="58"/>
      <c r="OQ258" s="58"/>
      <c r="OR258" s="58"/>
      <c r="OS258" s="58"/>
      <c r="OT258" s="58"/>
      <c r="OU258" s="58"/>
      <c r="OV258" s="58"/>
      <c r="OW258" s="58"/>
      <c r="OX258" s="58"/>
      <c r="OY258" s="58"/>
      <c r="OZ258" s="58"/>
      <c r="PA258" s="58"/>
      <c r="PB258" s="58"/>
      <c r="PC258" s="58"/>
      <c r="PD258" s="58"/>
      <c r="PE258" s="58"/>
      <c r="PF258" s="58"/>
      <c r="PG258" s="58"/>
      <c r="PH258" s="58"/>
      <c r="PI258" s="58"/>
      <c r="PJ258" s="58"/>
      <c r="PK258" s="58"/>
      <c r="PL258" s="58"/>
      <c r="PM258" s="58"/>
      <c r="PN258" s="58"/>
      <c r="PO258" s="58"/>
      <c r="PP258" s="58"/>
      <c r="PQ258" s="58"/>
      <c r="PR258" s="58"/>
      <c r="PS258" s="58"/>
      <c r="PT258" s="58"/>
      <c r="PU258" s="58"/>
      <c r="PV258" s="58"/>
      <c r="PW258" s="58"/>
      <c r="PX258" s="58"/>
      <c r="PY258" s="58"/>
      <c r="PZ258" s="58"/>
      <c r="QA258" s="58"/>
      <c r="QB258" s="58"/>
      <c r="QC258" s="58"/>
      <c r="QD258" s="58"/>
      <c r="QE258" s="58"/>
      <c r="QF258" s="58"/>
      <c r="QG258" s="58"/>
      <c r="QH258" s="58"/>
      <c r="QI258" s="58"/>
      <c r="QJ258" s="58"/>
      <c r="QK258" s="58"/>
      <c r="QL258" s="58"/>
      <c r="QM258" s="58"/>
      <c r="QN258" s="58"/>
      <c r="QO258" s="58"/>
      <c r="QP258" s="58"/>
      <c r="QQ258" s="58"/>
      <c r="QR258" s="58"/>
      <c r="QS258" s="58"/>
      <c r="QT258" s="58"/>
      <c r="QU258" s="58"/>
      <c r="QV258" s="58"/>
      <c r="QW258" s="58"/>
      <c r="QX258" s="58"/>
      <c r="QY258" s="58"/>
      <c r="QZ258" s="58"/>
      <c r="RA258" s="58"/>
      <c r="RB258" s="58"/>
      <c r="RC258" s="58"/>
      <c r="RD258" s="58"/>
      <c r="RE258" s="58"/>
      <c r="RF258" s="58"/>
      <c r="RG258" s="58"/>
      <c r="RH258" s="58"/>
      <c r="RI258" s="58"/>
      <c r="RJ258" s="58"/>
      <c r="RK258" s="58"/>
      <c r="RL258" s="58"/>
      <c r="RM258" s="58"/>
      <c r="RN258" s="58"/>
      <c r="RO258" s="58"/>
      <c r="RP258" s="58"/>
      <c r="RQ258" s="58"/>
      <c r="RR258" s="58"/>
      <c r="RS258" s="58"/>
      <c r="RT258" s="58"/>
      <c r="RU258" s="58"/>
      <c r="RV258" s="58"/>
      <c r="RW258" s="58"/>
      <c r="RX258" s="58"/>
      <c r="RY258" s="58"/>
      <c r="RZ258" s="58"/>
      <c r="SA258" s="58"/>
      <c r="SB258" s="58"/>
      <c r="SC258" s="58"/>
      <c r="SD258" s="58"/>
      <c r="SE258" s="58"/>
      <c r="SF258" s="58"/>
      <c r="SG258" s="58"/>
      <c r="SH258" s="58"/>
      <c r="SI258" s="58"/>
      <c r="SJ258" s="58"/>
      <c r="SK258" s="58"/>
      <c r="SL258" s="58"/>
      <c r="SM258" s="58"/>
      <c r="SN258" s="58"/>
      <c r="SO258" s="58"/>
      <c r="SP258" s="58"/>
      <c r="SQ258" s="58"/>
      <c r="SR258" s="58"/>
      <c r="SS258" s="58"/>
      <c r="ST258" s="58"/>
      <c r="SU258" s="58"/>
      <c r="SV258" s="58"/>
      <c r="SW258" s="58"/>
      <c r="SX258" s="58"/>
      <c r="SY258" s="58"/>
      <c r="SZ258" s="58"/>
      <c r="TA258" s="58"/>
      <c r="TB258" s="58"/>
      <c r="TC258" s="58"/>
      <c r="TD258" s="58"/>
      <c r="TE258" s="58"/>
      <c r="TF258" s="58"/>
      <c r="TG258" s="58"/>
      <c r="TH258" s="58"/>
      <c r="TI258" s="58"/>
      <c r="TJ258" s="58"/>
      <c r="TK258" s="58"/>
      <c r="TL258" s="58"/>
      <c r="TM258" s="58"/>
      <c r="TN258" s="58"/>
      <c r="TO258" s="58"/>
      <c r="TP258" s="58"/>
      <c r="TQ258" s="58"/>
      <c r="TR258" s="58"/>
      <c r="TS258" s="58"/>
      <c r="TT258" s="58"/>
      <c r="TU258" s="58"/>
      <c r="TV258" s="58"/>
      <c r="TW258" s="58"/>
      <c r="TX258" s="58"/>
      <c r="TY258" s="58"/>
      <c r="TZ258" s="58"/>
      <c r="UA258" s="58"/>
      <c r="UB258" s="58"/>
      <c r="UC258" s="58"/>
      <c r="UD258" s="58"/>
      <c r="UE258" s="58"/>
      <c r="UF258" s="58"/>
      <c r="UG258" s="58"/>
      <c r="UH258" s="58"/>
      <c r="UI258" s="58"/>
      <c r="UJ258" s="58"/>
      <c r="UK258" s="58"/>
      <c r="UL258" s="58"/>
      <c r="UM258" s="58"/>
      <c r="UN258" s="58"/>
      <c r="UO258" s="58"/>
      <c r="UP258" s="58"/>
      <c r="UQ258" s="58"/>
      <c r="UR258" s="58"/>
      <c r="US258" s="58"/>
      <c r="UT258" s="58"/>
      <c r="UU258" s="58"/>
      <c r="UV258" s="58"/>
      <c r="UW258" s="58"/>
      <c r="UX258" s="58"/>
      <c r="UY258" s="58"/>
      <c r="UZ258" s="58"/>
      <c r="VA258" s="58"/>
      <c r="VB258" s="58"/>
      <c r="VC258" s="58"/>
      <c r="VD258" s="58"/>
      <c r="VE258" s="58"/>
      <c r="VF258" s="58"/>
      <c r="VG258" s="58"/>
      <c r="VH258" s="58"/>
      <c r="VI258" s="58"/>
      <c r="VJ258" s="58"/>
      <c r="VK258" s="58"/>
      <c r="VL258" s="58"/>
      <c r="VM258" s="58"/>
      <c r="VN258" s="58"/>
      <c r="VO258" s="58"/>
      <c r="VP258" s="58"/>
      <c r="VQ258" s="58"/>
      <c r="VR258" s="58"/>
      <c r="VS258" s="58"/>
      <c r="VT258" s="58"/>
      <c r="VU258" s="58"/>
      <c r="VV258" s="58"/>
      <c r="VW258" s="58"/>
      <c r="VX258" s="58"/>
      <c r="VY258" s="58"/>
      <c r="VZ258" s="58"/>
      <c r="WA258" s="58"/>
      <c r="WB258" s="58"/>
      <c r="WC258" s="58"/>
      <c r="WD258" s="58"/>
      <c r="WE258" s="58"/>
      <c r="WF258" s="58"/>
      <c r="WG258" s="58"/>
      <c r="WH258" s="58"/>
      <c r="WI258" s="58"/>
      <c r="WJ258" s="58"/>
      <c r="WK258" s="58"/>
      <c r="WL258" s="58"/>
      <c r="WM258" s="58"/>
      <c r="WN258" s="58"/>
      <c r="WO258" s="58"/>
      <c r="WP258" s="58"/>
      <c r="WQ258" s="58"/>
      <c r="WR258" s="58"/>
      <c r="WS258" s="58"/>
      <c r="WT258" s="58"/>
      <c r="WU258" s="58"/>
      <c r="WV258" s="58"/>
      <c r="WW258" s="58"/>
      <c r="WX258" s="58"/>
      <c r="WY258" s="58"/>
      <c r="WZ258" s="58"/>
      <c r="XA258" s="58"/>
      <c r="XB258" s="58"/>
      <c r="XC258" s="58"/>
      <c r="XD258" s="58"/>
      <c r="XE258" s="58"/>
      <c r="XF258" s="58"/>
      <c r="XG258" s="58"/>
      <c r="XH258" s="58"/>
      <c r="XI258" s="58"/>
      <c r="XJ258" s="58"/>
      <c r="XK258" s="58"/>
      <c r="XL258" s="58"/>
      <c r="XM258" s="58"/>
      <c r="XN258" s="58"/>
      <c r="XO258" s="58"/>
      <c r="XP258" s="58"/>
      <c r="XQ258" s="58"/>
      <c r="XR258" s="58"/>
      <c r="XS258" s="58"/>
      <c r="XT258" s="58"/>
      <c r="XU258" s="58"/>
      <c r="XV258" s="58"/>
      <c r="XW258" s="58"/>
      <c r="XX258" s="58"/>
      <c r="XY258" s="58"/>
      <c r="XZ258" s="58"/>
      <c r="YA258" s="58"/>
      <c r="YB258" s="58"/>
      <c r="YC258" s="58"/>
      <c r="YD258" s="58"/>
      <c r="YE258" s="58"/>
      <c r="YF258" s="58"/>
      <c r="YG258" s="58"/>
      <c r="YH258" s="58"/>
      <c r="YI258" s="58"/>
      <c r="YJ258" s="58"/>
      <c r="YK258" s="58"/>
      <c r="YL258" s="58"/>
      <c r="YM258" s="58"/>
      <c r="YN258" s="58"/>
      <c r="YO258" s="58"/>
      <c r="YP258" s="58"/>
      <c r="YQ258" s="58"/>
      <c r="YR258" s="58"/>
      <c r="YS258" s="58"/>
      <c r="YT258" s="58"/>
      <c r="YU258" s="58"/>
      <c r="YV258" s="58"/>
      <c r="YW258" s="58"/>
      <c r="YX258" s="58"/>
      <c r="YY258" s="58"/>
      <c r="YZ258" s="58"/>
      <c r="ZA258" s="58"/>
      <c r="ZB258" s="58"/>
      <c r="ZC258" s="58"/>
      <c r="ZD258" s="58"/>
      <c r="ZE258" s="58"/>
      <c r="ZF258" s="58"/>
      <c r="ZG258" s="58"/>
      <c r="ZH258" s="58"/>
      <c r="ZI258" s="58"/>
      <c r="ZJ258" s="58"/>
      <c r="ZK258" s="58"/>
      <c r="ZL258" s="58"/>
      <c r="ZM258" s="58"/>
      <c r="ZN258" s="58"/>
      <c r="ZO258" s="58"/>
      <c r="ZP258" s="58"/>
      <c r="ZQ258" s="58"/>
      <c r="ZR258" s="58"/>
      <c r="ZS258" s="58"/>
      <c r="ZT258" s="58"/>
      <c r="ZU258" s="58"/>
      <c r="ZV258" s="58"/>
      <c r="ZW258" s="58"/>
      <c r="ZX258" s="58"/>
      <c r="ZY258" s="58"/>
      <c r="ZZ258" s="58"/>
      <c r="AAA258" s="58"/>
      <c r="AAB258" s="58"/>
      <c r="AAC258" s="58"/>
      <c r="AAD258" s="58"/>
      <c r="AAE258" s="58"/>
      <c r="AAF258" s="58"/>
      <c r="AAG258" s="58"/>
      <c r="AAH258" s="58"/>
      <c r="AAI258" s="58"/>
      <c r="AAJ258" s="58"/>
      <c r="AAK258" s="58"/>
      <c r="AAL258" s="58"/>
      <c r="AAM258" s="58"/>
      <c r="AAN258" s="58"/>
      <c r="AAO258" s="58"/>
      <c r="AAP258" s="58"/>
      <c r="AAQ258" s="58"/>
      <c r="AAR258" s="58"/>
      <c r="AAS258" s="58"/>
      <c r="AAT258" s="58"/>
      <c r="AAU258" s="58"/>
      <c r="AAV258" s="58"/>
      <c r="AAW258" s="58"/>
      <c r="AAX258" s="58"/>
      <c r="AAY258" s="58"/>
      <c r="AAZ258" s="58"/>
      <c r="ABA258" s="58"/>
      <c r="ABB258" s="58"/>
      <c r="ABC258" s="58"/>
      <c r="ABD258" s="58"/>
      <c r="ABE258" s="58"/>
      <c r="ABF258" s="58"/>
      <c r="ABG258" s="58"/>
      <c r="ABH258" s="58"/>
      <c r="ABI258" s="58"/>
      <c r="ABJ258" s="58"/>
      <c r="ABK258" s="58"/>
      <c r="ABL258" s="58"/>
      <c r="ABM258" s="58"/>
      <c r="ABN258" s="58"/>
      <c r="ABO258" s="58"/>
      <c r="ABP258" s="58"/>
      <c r="ABQ258" s="58"/>
      <c r="ABR258" s="58"/>
      <c r="ABS258" s="58"/>
      <c r="ABT258" s="58"/>
      <c r="ABU258" s="58"/>
      <c r="ABV258" s="58"/>
      <c r="ABW258" s="58"/>
      <c r="ABX258" s="58"/>
      <c r="ABY258" s="58"/>
      <c r="ABZ258" s="58"/>
      <c r="ACA258" s="58"/>
      <c r="ACB258" s="58"/>
      <c r="ACC258" s="58"/>
      <c r="ACD258" s="58"/>
      <c r="ACE258" s="58"/>
      <c r="ACF258" s="58"/>
      <c r="ACG258" s="58"/>
      <c r="ACH258" s="58"/>
      <c r="ACI258" s="58"/>
      <c r="ACJ258" s="58"/>
      <c r="ACK258" s="58"/>
      <c r="ACL258" s="58"/>
      <c r="ACM258" s="58"/>
      <c r="ACN258" s="58"/>
      <c r="ACO258" s="58"/>
      <c r="ACP258" s="58"/>
      <c r="ACQ258" s="58"/>
      <c r="ACR258" s="58"/>
      <c r="ACS258" s="58"/>
      <c r="ACT258" s="58"/>
      <c r="ACU258" s="58"/>
      <c r="ACV258" s="58"/>
      <c r="ACW258" s="58"/>
      <c r="ACX258" s="58"/>
      <c r="ACY258" s="58"/>
      <c r="ACZ258" s="58"/>
      <c r="ADA258" s="58"/>
      <c r="ADB258" s="58"/>
      <c r="ADC258" s="58"/>
      <c r="ADD258" s="58"/>
      <c r="ADE258" s="58"/>
      <c r="ADF258" s="58"/>
      <c r="ADG258" s="58"/>
      <c r="ADH258" s="58"/>
      <c r="ADI258" s="58"/>
      <c r="ADJ258" s="58"/>
      <c r="ADK258" s="58"/>
      <c r="ADL258" s="58"/>
      <c r="ADM258" s="58"/>
      <c r="ADN258" s="58"/>
      <c r="ADO258" s="58"/>
      <c r="ADP258" s="58"/>
      <c r="ADQ258" s="58"/>
      <c r="ADR258" s="58"/>
      <c r="ADS258" s="58"/>
      <c r="ADT258" s="58"/>
      <c r="ADU258" s="58"/>
      <c r="ADV258" s="58"/>
      <c r="ADW258" s="58"/>
      <c r="ADX258" s="58"/>
      <c r="ADY258" s="58"/>
      <c r="ADZ258" s="58"/>
      <c r="AEA258" s="58"/>
      <c r="AEB258" s="58"/>
      <c r="AEC258" s="58"/>
      <c r="AED258" s="58"/>
      <c r="AEE258" s="58"/>
      <c r="AEF258" s="58"/>
      <c r="AEG258" s="58"/>
      <c r="AEH258" s="58"/>
      <c r="AEI258" s="58"/>
      <c r="AEJ258" s="58"/>
      <c r="AEK258" s="58"/>
      <c r="AEL258" s="58"/>
      <c r="AEM258" s="58"/>
      <c r="AEN258" s="58"/>
      <c r="AEO258" s="58"/>
      <c r="AEP258" s="58"/>
      <c r="AEQ258" s="58"/>
      <c r="AER258" s="58"/>
      <c r="AES258" s="58"/>
      <c r="AET258" s="58"/>
      <c r="AEU258" s="58"/>
      <c r="AEV258" s="58"/>
      <c r="AEW258" s="58"/>
      <c r="AEX258" s="58"/>
      <c r="AEY258" s="58"/>
      <c r="AEZ258" s="58"/>
      <c r="AFA258" s="58"/>
      <c r="AFB258" s="58"/>
      <c r="AFC258" s="58"/>
      <c r="AFD258" s="58"/>
      <c r="AFE258" s="58"/>
      <c r="AFF258" s="58"/>
      <c r="AFG258" s="58"/>
      <c r="AFH258" s="58"/>
      <c r="AFI258" s="58"/>
      <c r="AFJ258" s="58"/>
      <c r="AFK258" s="58"/>
      <c r="AFL258" s="58"/>
      <c r="AFM258" s="58"/>
      <c r="AFN258" s="58"/>
      <c r="AFO258" s="58"/>
      <c r="AFP258" s="58"/>
      <c r="AFQ258" s="58"/>
      <c r="AFR258" s="58"/>
      <c r="AFS258" s="58"/>
      <c r="AFT258" s="58"/>
      <c r="AFU258" s="58"/>
      <c r="AFV258" s="58"/>
      <c r="AFW258" s="58"/>
      <c r="AFX258" s="58"/>
      <c r="AFY258" s="58"/>
      <c r="AFZ258" s="58"/>
      <c r="AGA258" s="58"/>
      <c r="AGB258" s="58"/>
      <c r="AGC258" s="58"/>
      <c r="AGD258" s="58"/>
      <c r="AGE258" s="58"/>
      <c r="AGF258" s="58"/>
      <c r="AGG258" s="58"/>
      <c r="AGH258" s="58"/>
      <c r="AGI258" s="58"/>
      <c r="AGJ258" s="58"/>
      <c r="AGK258" s="58"/>
      <c r="AGL258" s="58"/>
      <c r="AGM258" s="58"/>
      <c r="AGN258" s="58"/>
      <c r="AGO258" s="58"/>
      <c r="AGP258" s="58"/>
      <c r="AGQ258" s="58"/>
      <c r="AGR258" s="58"/>
      <c r="AGS258" s="58"/>
      <c r="AGT258" s="58"/>
      <c r="AGU258" s="58"/>
      <c r="AGV258" s="58"/>
      <c r="AGW258" s="58"/>
      <c r="AGX258" s="58"/>
      <c r="AGY258" s="58"/>
      <c r="AGZ258" s="58"/>
      <c r="AHA258" s="58"/>
      <c r="AHB258" s="58"/>
      <c r="AHC258" s="58"/>
      <c r="AHD258" s="58"/>
      <c r="AHE258" s="58"/>
      <c r="AHF258" s="58"/>
      <c r="AHG258" s="58"/>
      <c r="AHH258" s="58"/>
      <c r="AHI258" s="58"/>
      <c r="AHJ258" s="58"/>
      <c r="AHK258" s="58"/>
      <c r="AHL258" s="58"/>
      <c r="AHM258" s="58"/>
      <c r="AHN258" s="58"/>
      <c r="AHO258" s="58"/>
      <c r="AHP258" s="58"/>
      <c r="AHQ258" s="58"/>
      <c r="AHR258" s="58"/>
      <c r="AHS258" s="58"/>
      <c r="AHT258" s="58"/>
      <c r="AHU258" s="58"/>
      <c r="AHV258" s="58"/>
      <c r="AHW258" s="58"/>
      <c r="AHX258" s="58"/>
      <c r="AHY258" s="58"/>
      <c r="AHZ258" s="58"/>
      <c r="AIA258" s="58"/>
      <c r="AIB258" s="58"/>
      <c r="AIC258" s="58"/>
      <c r="AID258" s="58"/>
      <c r="AIE258" s="58"/>
      <c r="AIF258" s="58"/>
      <c r="AIG258" s="58"/>
      <c r="AIH258" s="58"/>
      <c r="AII258" s="58"/>
      <c r="AIJ258" s="58"/>
      <c r="AIK258" s="58"/>
      <c r="AIL258" s="58"/>
      <c r="AIM258" s="58"/>
      <c r="AIN258" s="58"/>
      <c r="AIO258" s="58"/>
      <c r="AIP258" s="58"/>
      <c r="AIQ258" s="58"/>
      <c r="AIR258" s="58"/>
      <c r="AIS258" s="58"/>
      <c r="AIT258" s="58"/>
      <c r="AIU258" s="58"/>
      <c r="AIV258" s="58"/>
      <c r="AIW258" s="58"/>
      <c r="AIX258" s="58"/>
      <c r="AIY258" s="58"/>
      <c r="AIZ258" s="58"/>
      <c r="AJA258" s="58"/>
      <c r="AJB258" s="58"/>
      <c r="AJC258" s="58"/>
      <c r="AJD258" s="58"/>
      <c r="AJE258" s="58"/>
      <c r="AJF258" s="58"/>
      <c r="AJG258" s="58"/>
      <c r="AJH258" s="58"/>
      <c r="AJI258" s="58"/>
      <c r="AJJ258" s="58"/>
      <c r="AJK258" s="58"/>
      <c r="AJL258" s="58"/>
      <c r="AJM258" s="58"/>
      <c r="AJN258" s="58"/>
      <c r="AJO258" s="58"/>
      <c r="AJP258" s="58"/>
      <c r="AJQ258" s="58"/>
      <c r="AJR258" s="58"/>
      <c r="AJS258" s="58"/>
      <c r="AJT258" s="58"/>
      <c r="AJU258" s="58"/>
      <c r="AJV258" s="58"/>
      <c r="AJW258" s="58"/>
      <c r="AJX258" s="58"/>
      <c r="AJY258" s="58"/>
      <c r="AJZ258" s="58"/>
      <c r="AKA258" s="58"/>
      <c r="AKB258" s="58"/>
      <c r="AKC258" s="58"/>
      <c r="AKD258" s="58"/>
      <c r="AKE258" s="58"/>
      <c r="AKF258" s="58"/>
      <c r="AKG258" s="58"/>
      <c r="AKH258" s="58"/>
      <c r="AKI258" s="58"/>
      <c r="AKJ258" s="58"/>
      <c r="AKK258" s="58"/>
      <c r="AKL258" s="58"/>
      <c r="AKM258" s="58"/>
      <c r="AKN258" s="58"/>
      <c r="AKO258" s="58"/>
      <c r="AKP258" s="58"/>
      <c r="AKQ258" s="58"/>
      <c r="AKR258" s="58"/>
      <c r="AKS258" s="58"/>
      <c r="AKT258" s="58"/>
      <c r="AKU258" s="58"/>
      <c r="AKV258" s="58"/>
      <c r="AKW258" s="58"/>
      <c r="AKX258" s="58"/>
      <c r="AKY258" s="58"/>
      <c r="AKZ258" s="58"/>
      <c r="ALA258" s="58"/>
      <c r="ALB258" s="58"/>
      <c r="ALC258" s="58"/>
      <c r="ALD258" s="58"/>
      <c r="ALE258" s="58"/>
      <c r="ALF258" s="58"/>
      <c r="ALG258" s="58"/>
      <c r="ALH258" s="58"/>
      <c r="ALI258" s="58"/>
      <c r="ALJ258" s="58"/>
      <c r="ALK258" s="58"/>
      <c r="ALL258" s="58"/>
      <c r="ALM258" s="58"/>
      <c r="ALN258" s="58"/>
      <c r="ALO258" s="58"/>
      <c r="ALP258" s="58"/>
      <c r="ALQ258" s="58"/>
      <c r="ALR258" s="58"/>
      <c r="ALS258" s="58"/>
      <c r="ALT258" s="58"/>
      <c r="ALU258" s="58"/>
      <c r="ALV258" s="58"/>
      <c r="ALW258" s="58"/>
      <c r="ALX258" s="58"/>
      <c r="ALY258" s="58"/>
      <c r="ALZ258" s="58"/>
      <c r="AMA258" s="58"/>
      <c r="AMB258" s="58"/>
      <c r="AMC258" s="58"/>
      <c r="AMD258" s="58"/>
      <c r="AME258" s="58"/>
      <c r="AMF258" s="58"/>
      <c r="AMG258" s="58"/>
      <c r="AMH258" s="58"/>
      <c r="AMI258" s="58"/>
      <c r="AMJ258" s="58"/>
      <c r="AMK258" s="58"/>
      <c r="AML258" s="58"/>
      <c r="AMM258" s="58"/>
      <c r="AMN258" s="58"/>
      <c r="AMO258" s="58"/>
      <c r="AMP258" s="58"/>
      <c r="AMQ258" s="58"/>
      <c r="AMR258" s="58"/>
      <c r="AMS258" s="58"/>
      <c r="AMT258" s="58"/>
      <c r="AMU258" s="58"/>
      <c r="AMV258" s="58"/>
      <c r="AMW258" s="58"/>
      <c r="AMX258" s="58"/>
      <c r="AMY258" s="58"/>
      <c r="AMZ258" s="58"/>
      <c r="ANA258" s="58"/>
      <c r="ANB258" s="58"/>
      <c r="ANC258" s="58"/>
      <c r="AND258" s="58"/>
      <c r="ANE258" s="58"/>
      <c r="ANF258" s="58"/>
      <c r="ANG258" s="58"/>
      <c r="ANH258" s="58"/>
      <c r="ANI258" s="58"/>
      <c r="ANJ258" s="58"/>
      <c r="ANK258" s="58"/>
      <c r="ANL258" s="58"/>
      <c r="ANM258" s="58"/>
      <c r="ANN258" s="58"/>
      <c r="ANO258" s="58"/>
      <c r="ANP258" s="58"/>
      <c r="ANQ258" s="58"/>
      <c r="ANR258" s="58"/>
      <c r="ANS258" s="58"/>
      <c r="ANT258" s="58"/>
      <c r="ANU258" s="58"/>
      <c r="ANV258" s="58"/>
      <c r="ANW258" s="58"/>
      <c r="ANX258" s="58"/>
      <c r="ANY258" s="58"/>
      <c r="ANZ258" s="58"/>
      <c r="AOA258" s="58"/>
      <c r="AOB258" s="58"/>
      <c r="AOC258" s="58"/>
      <c r="AOD258" s="58"/>
      <c r="AOE258" s="58"/>
      <c r="AOF258" s="58"/>
      <c r="AOG258" s="58"/>
      <c r="AOH258" s="58"/>
      <c r="AOI258" s="58"/>
      <c r="AOJ258" s="58"/>
      <c r="AOK258" s="58"/>
      <c r="AOL258" s="58"/>
      <c r="AOM258" s="58"/>
      <c r="AON258" s="58"/>
      <c r="AOO258" s="58"/>
      <c r="AOP258" s="58"/>
      <c r="AOQ258" s="58"/>
      <c r="AOR258" s="58"/>
      <c r="AOS258" s="58"/>
      <c r="AOT258" s="58"/>
      <c r="AOU258" s="58"/>
      <c r="AOV258" s="58"/>
      <c r="AOW258" s="58"/>
      <c r="AOX258" s="58"/>
      <c r="AOY258" s="58"/>
      <c r="AOZ258" s="58"/>
      <c r="APA258" s="58"/>
      <c r="APB258" s="58"/>
      <c r="APC258" s="58"/>
      <c r="APD258" s="58"/>
      <c r="APE258" s="58"/>
      <c r="APF258" s="58"/>
      <c r="APG258" s="58"/>
      <c r="APH258" s="58"/>
      <c r="API258" s="58"/>
      <c r="APJ258" s="58"/>
      <c r="APK258" s="58"/>
      <c r="APL258" s="58"/>
      <c r="APM258" s="58"/>
      <c r="APN258" s="58"/>
      <c r="APO258" s="58"/>
      <c r="APP258" s="58"/>
      <c r="APQ258" s="58"/>
      <c r="APR258" s="58"/>
      <c r="APS258" s="58"/>
      <c r="APT258" s="58"/>
      <c r="APU258" s="58"/>
      <c r="APV258" s="58"/>
      <c r="APW258" s="58"/>
      <c r="APX258" s="58"/>
      <c r="APY258" s="58"/>
      <c r="APZ258" s="58"/>
      <c r="AQA258" s="58"/>
      <c r="AQB258" s="58"/>
      <c r="AQC258" s="58"/>
      <c r="AQD258" s="58"/>
      <c r="AQE258" s="58"/>
      <c r="AQF258" s="58"/>
      <c r="AQG258" s="58"/>
      <c r="AQH258" s="58"/>
      <c r="AQI258" s="58"/>
      <c r="AQJ258" s="58"/>
      <c r="AQK258" s="58"/>
      <c r="AQL258" s="58"/>
      <c r="AQM258" s="58"/>
      <c r="AQN258" s="58"/>
      <c r="AQO258" s="58"/>
      <c r="AQP258" s="58"/>
      <c r="AQQ258" s="58"/>
      <c r="AQR258" s="58"/>
      <c r="AQS258" s="58"/>
      <c r="AQT258" s="58"/>
      <c r="AQU258" s="58"/>
      <c r="AQV258" s="58"/>
      <c r="AQW258" s="58"/>
      <c r="AQX258" s="58"/>
      <c r="AQY258" s="58"/>
      <c r="AQZ258" s="58"/>
      <c r="ARA258" s="58"/>
      <c r="ARB258" s="58"/>
      <c r="ARC258" s="58"/>
      <c r="ARD258" s="58"/>
      <c r="ARE258" s="58"/>
      <c r="ARF258" s="58"/>
      <c r="ARG258" s="58"/>
      <c r="ARH258" s="58"/>
      <c r="ARI258" s="58"/>
      <c r="ARJ258" s="58"/>
      <c r="ARK258" s="58"/>
      <c r="ARL258" s="58"/>
      <c r="ARM258" s="58"/>
      <c r="ARN258" s="58"/>
      <c r="ARO258" s="58"/>
      <c r="ARP258" s="58"/>
      <c r="ARQ258" s="58"/>
      <c r="ARR258" s="58"/>
      <c r="ARS258" s="58"/>
      <c r="ART258" s="58"/>
      <c r="ARU258" s="58"/>
      <c r="ARV258" s="58"/>
      <c r="ARW258" s="58"/>
      <c r="ARX258" s="58"/>
      <c r="ARY258" s="58"/>
      <c r="ARZ258" s="58"/>
      <c r="ASA258" s="58"/>
      <c r="ASB258" s="58"/>
      <c r="ASC258" s="58"/>
      <c r="ASD258" s="58"/>
      <c r="ASE258" s="58"/>
      <c r="ASF258" s="58"/>
      <c r="ASG258" s="58"/>
      <c r="ASH258" s="58"/>
      <c r="ASI258" s="58"/>
      <c r="ASJ258" s="58"/>
      <c r="ASK258" s="58"/>
      <c r="ASL258" s="58"/>
      <c r="ASM258" s="58"/>
      <c r="ASN258" s="58"/>
      <c r="ASO258" s="58"/>
      <c r="ASP258" s="58"/>
      <c r="ASQ258" s="58"/>
      <c r="ASR258" s="58"/>
      <c r="ASS258" s="58"/>
      <c r="AST258" s="58"/>
      <c r="ASU258" s="58"/>
      <c r="ASV258" s="58"/>
      <c r="ASW258" s="58"/>
      <c r="ASX258" s="58"/>
      <c r="ASY258" s="58"/>
      <c r="ASZ258" s="58"/>
      <c r="ATA258" s="58"/>
      <c r="ATB258" s="58"/>
      <c r="ATC258" s="58"/>
      <c r="ATD258" s="58"/>
      <c r="ATE258" s="58"/>
      <c r="ATF258" s="58"/>
      <c r="ATG258" s="58"/>
      <c r="ATH258" s="58"/>
      <c r="ATI258" s="58"/>
      <c r="ATJ258" s="58"/>
      <c r="ATK258" s="58"/>
      <c r="ATL258" s="58"/>
      <c r="ATM258" s="58"/>
      <c r="ATN258" s="58"/>
      <c r="ATO258" s="58"/>
      <c r="ATP258" s="58"/>
      <c r="ATQ258" s="58"/>
      <c r="ATR258" s="58"/>
      <c r="ATS258" s="58"/>
      <c r="ATT258" s="58"/>
      <c r="ATU258" s="58"/>
      <c r="ATV258" s="58"/>
      <c r="ATW258" s="58"/>
      <c r="ATX258" s="58"/>
      <c r="ATY258" s="58"/>
      <c r="ATZ258" s="58"/>
      <c r="AUA258" s="58"/>
      <c r="AUB258" s="58"/>
      <c r="AUC258" s="58"/>
      <c r="AUD258" s="58"/>
      <c r="AUE258" s="58"/>
      <c r="AUF258" s="58"/>
      <c r="AUG258" s="58"/>
      <c r="AUH258" s="58"/>
      <c r="AUI258" s="58"/>
      <c r="AUJ258" s="58"/>
      <c r="AUK258" s="58"/>
      <c r="AUL258" s="58"/>
      <c r="AUM258" s="58"/>
      <c r="AUN258" s="58"/>
      <c r="AUO258" s="58"/>
      <c r="AUP258" s="58"/>
      <c r="AUQ258" s="58"/>
      <c r="AUR258" s="58"/>
      <c r="AUS258" s="58"/>
      <c r="AUT258" s="58"/>
      <c r="AUU258" s="58"/>
      <c r="AUV258" s="58"/>
      <c r="AUW258" s="58"/>
      <c r="AUX258" s="58"/>
      <c r="AUY258" s="58"/>
      <c r="AUZ258" s="58"/>
      <c r="AVA258" s="58"/>
      <c r="AVB258" s="58"/>
      <c r="AVC258" s="58"/>
      <c r="AVD258" s="58"/>
      <c r="AVE258" s="58"/>
      <c r="AVF258" s="58"/>
      <c r="AVG258" s="58"/>
      <c r="AVH258" s="58"/>
      <c r="AVI258" s="58"/>
      <c r="AVJ258" s="58"/>
      <c r="AVK258" s="58"/>
      <c r="AVL258" s="58"/>
      <c r="AVM258" s="58"/>
      <c r="AVN258" s="58"/>
      <c r="AVO258" s="58"/>
      <c r="AVP258" s="58"/>
      <c r="AVQ258" s="58"/>
      <c r="AVR258" s="58"/>
      <c r="AVS258" s="58"/>
      <c r="AVT258" s="58"/>
      <c r="AVU258" s="58"/>
      <c r="AVV258" s="58"/>
      <c r="AVW258" s="58"/>
      <c r="AVX258" s="58"/>
      <c r="AVY258" s="58"/>
      <c r="AVZ258" s="58"/>
      <c r="AWA258" s="58"/>
      <c r="AWB258" s="58"/>
      <c r="AWC258" s="58"/>
      <c r="AWD258" s="58"/>
      <c r="AWE258" s="58"/>
      <c r="AWF258" s="58"/>
      <c r="AWG258" s="58"/>
      <c r="AWH258" s="58"/>
      <c r="AWI258" s="58"/>
      <c r="AWJ258" s="58"/>
      <c r="AWK258" s="58"/>
      <c r="AWL258" s="58"/>
      <c r="AWM258" s="58"/>
      <c r="AWN258" s="58"/>
      <c r="AWO258" s="58"/>
      <c r="AWP258" s="58"/>
      <c r="AWQ258" s="58"/>
      <c r="AWR258" s="58"/>
      <c r="AWS258" s="58"/>
      <c r="AWT258" s="58"/>
      <c r="AWU258" s="58"/>
      <c r="AWV258" s="58"/>
      <c r="AWW258" s="58"/>
      <c r="AWX258" s="58"/>
      <c r="AWY258" s="58"/>
      <c r="AWZ258" s="58"/>
      <c r="AXA258" s="58"/>
      <c r="AXB258" s="58"/>
      <c r="AXC258" s="58"/>
      <c r="AXD258" s="58"/>
      <c r="AXE258" s="58"/>
      <c r="AXF258" s="58"/>
      <c r="AXG258" s="58"/>
      <c r="AXH258" s="58"/>
      <c r="AXI258" s="58"/>
      <c r="AXJ258" s="58"/>
      <c r="AXK258" s="58"/>
      <c r="AXL258" s="58"/>
      <c r="AXM258" s="58"/>
      <c r="AXN258" s="58"/>
      <c r="AXO258" s="58"/>
      <c r="AXP258" s="58"/>
      <c r="AXQ258" s="58"/>
      <c r="AXR258" s="58"/>
      <c r="AXS258" s="58"/>
      <c r="AXT258" s="58"/>
      <c r="AXU258" s="58"/>
      <c r="AXV258" s="58"/>
      <c r="AXW258" s="58"/>
      <c r="AXX258" s="58"/>
      <c r="AXY258" s="58"/>
      <c r="AXZ258" s="58"/>
      <c r="AYA258" s="58"/>
      <c r="AYB258" s="58"/>
      <c r="AYC258" s="58"/>
      <c r="AYD258" s="58"/>
      <c r="AYE258" s="58"/>
      <c r="AYF258" s="58"/>
      <c r="AYG258" s="58"/>
      <c r="AYH258" s="58"/>
      <c r="AYI258" s="58"/>
      <c r="AYJ258" s="58"/>
      <c r="AYK258" s="58"/>
      <c r="AYL258" s="58"/>
      <c r="AYM258" s="58"/>
      <c r="AYN258" s="58"/>
      <c r="AYO258" s="58"/>
      <c r="AYP258" s="58"/>
      <c r="AYQ258" s="58"/>
      <c r="AYR258" s="58"/>
      <c r="AYS258" s="58"/>
      <c r="AYT258" s="58"/>
      <c r="AYU258" s="58"/>
      <c r="AYV258" s="58"/>
      <c r="AYW258" s="58"/>
      <c r="AYX258" s="58"/>
      <c r="AYY258" s="58"/>
      <c r="AYZ258" s="58"/>
      <c r="AZA258" s="58"/>
      <c r="AZB258" s="58"/>
      <c r="AZC258" s="58"/>
      <c r="AZD258" s="58"/>
      <c r="AZE258" s="58"/>
      <c r="AZF258" s="58"/>
      <c r="AZG258" s="58"/>
      <c r="AZH258" s="58"/>
      <c r="AZI258" s="58"/>
      <c r="AZJ258" s="58"/>
      <c r="AZK258" s="58"/>
      <c r="AZL258" s="58"/>
      <c r="AZM258" s="58"/>
      <c r="AZN258" s="58"/>
      <c r="AZO258" s="58"/>
      <c r="AZP258" s="58"/>
      <c r="AZQ258" s="58"/>
      <c r="AZR258" s="58"/>
      <c r="AZS258" s="58"/>
      <c r="AZT258" s="58"/>
      <c r="AZU258" s="58"/>
      <c r="AZV258" s="58"/>
      <c r="AZW258" s="58"/>
      <c r="AZX258" s="58"/>
      <c r="AZY258" s="58"/>
      <c r="AZZ258" s="58"/>
      <c r="BAA258" s="58"/>
      <c r="BAB258" s="58"/>
      <c r="BAC258" s="58"/>
      <c r="BAD258" s="58"/>
      <c r="BAE258" s="58"/>
      <c r="BAF258" s="58"/>
      <c r="BAG258" s="58"/>
      <c r="BAH258" s="58"/>
      <c r="BAI258" s="58"/>
      <c r="BAJ258" s="58"/>
      <c r="BAK258" s="58"/>
      <c r="BAL258" s="58"/>
      <c r="BAM258" s="58"/>
      <c r="BAN258" s="58"/>
      <c r="BAO258" s="58"/>
      <c r="BAP258" s="58"/>
      <c r="BAQ258" s="58"/>
      <c r="BAR258" s="58"/>
      <c r="BAS258" s="58"/>
      <c r="BAT258" s="58"/>
      <c r="BAU258" s="58"/>
      <c r="BAV258" s="58"/>
      <c r="BAW258" s="58"/>
      <c r="BAX258" s="58"/>
      <c r="BAY258" s="58"/>
      <c r="BAZ258" s="58"/>
      <c r="BBA258" s="58"/>
      <c r="BBB258" s="58"/>
      <c r="BBC258" s="58"/>
      <c r="BBD258" s="58"/>
      <c r="BBE258" s="58"/>
      <c r="BBF258" s="58"/>
      <c r="BBG258" s="58"/>
      <c r="BBH258" s="58"/>
      <c r="BBI258" s="58"/>
      <c r="BBJ258" s="58"/>
      <c r="BBK258" s="58"/>
      <c r="BBL258" s="58"/>
      <c r="BBM258" s="58"/>
      <c r="BBN258" s="58"/>
      <c r="BBO258" s="58"/>
      <c r="BBP258" s="58"/>
      <c r="BBQ258" s="58"/>
      <c r="BBR258" s="58"/>
      <c r="BBS258" s="58"/>
      <c r="BBT258" s="58"/>
      <c r="BBU258" s="58"/>
      <c r="BBV258" s="58"/>
      <c r="BBW258" s="58"/>
      <c r="BBX258" s="58"/>
      <c r="BBY258" s="58"/>
      <c r="BBZ258" s="58"/>
      <c r="BCA258" s="58"/>
      <c r="BCB258" s="58"/>
      <c r="BCC258" s="58"/>
      <c r="BCD258" s="58"/>
      <c r="BCE258" s="58"/>
      <c r="BCF258" s="58"/>
      <c r="BCG258" s="58"/>
      <c r="BCH258" s="58"/>
      <c r="BCI258" s="58"/>
      <c r="BCJ258" s="58"/>
      <c r="BCK258" s="58"/>
      <c r="BCL258" s="58"/>
      <c r="BCM258" s="58"/>
      <c r="BCN258" s="58"/>
      <c r="BCO258" s="58"/>
      <c r="BCP258" s="58"/>
      <c r="BCQ258" s="58"/>
      <c r="BCR258" s="58"/>
      <c r="BCS258" s="58"/>
      <c r="BCT258" s="58"/>
      <c r="BCU258" s="58"/>
      <c r="BCV258" s="58"/>
      <c r="BCW258" s="58"/>
      <c r="BCX258" s="58"/>
      <c r="BCY258" s="58"/>
      <c r="BCZ258" s="58"/>
      <c r="BDA258" s="58"/>
      <c r="BDB258" s="58"/>
      <c r="BDC258" s="58"/>
      <c r="BDD258" s="58"/>
      <c r="BDE258" s="58"/>
      <c r="BDF258" s="58"/>
      <c r="BDG258" s="58"/>
      <c r="BDH258" s="58"/>
      <c r="BDI258" s="58"/>
      <c r="BDJ258" s="58"/>
      <c r="BDK258" s="58"/>
      <c r="BDL258" s="58"/>
      <c r="BDM258" s="58"/>
      <c r="BDN258" s="58"/>
      <c r="BDO258" s="58"/>
      <c r="BDP258" s="58"/>
      <c r="BDQ258" s="58"/>
      <c r="BDR258" s="58"/>
      <c r="BDS258" s="58"/>
      <c r="BDT258" s="58"/>
      <c r="BDU258" s="58"/>
      <c r="BDV258" s="58"/>
      <c r="BDW258" s="58"/>
      <c r="BDX258" s="58"/>
      <c r="BDY258" s="58"/>
      <c r="BDZ258" s="58"/>
      <c r="BEA258" s="58"/>
      <c r="BEB258" s="58"/>
      <c r="BEC258" s="58"/>
      <c r="BED258" s="58"/>
      <c r="BEE258" s="58"/>
      <c r="BEF258" s="58"/>
      <c r="BEG258" s="58"/>
      <c r="BEH258" s="58"/>
      <c r="BEI258" s="58"/>
      <c r="BEJ258" s="58"/>
      <c r="BEK258" s="58"/>
      <c r="BEL258" s="58"/>
      <c r="BEM258" s="58"/>
      <c r="BEN258" s="58"/>
      <c r="BEO258" s="58"/>
      <c r="BEP258" s="58"/>
      <c r="BEQ258" s="58"/>
      <c r="BER258" s="58"/>
      <c r="BES258" s="58"/>
      <c r="BET258" s="58"/>
      <c r="BEU258" s="58"/>
      <c r="BEV258" s="58"/>
      <c r="BEW258" s="58"/>
      <c r="BEX258" s="58"/>
      <c r="BEY258" s="58"/>
      <c r="BEZ258" s="58"/>
      <c r="BFA258" s="58"/>
      <c r="BFB258" s="58"/>
      <c r="BFC258" s="58"/>
      <c r="BFD258" s="58"/>
      <c r="BFE258" s="58"/>
      <c r="BFF258" s="58"/>
      <c r="BFG258" s="58"/>
      <c r="BFH258" s="58"/>
    </row>
    <row r="259" spans="1:1516" s="56" customFormat="1" ht="13.5">
      <c r="A259" s="109"/>
      <c r="B259" s="313"/>
      <c r="C259" s="314"/>
      <c r="D259" s="314"/>
      <c r="E259" s="115"/>
      <c r="F259" s="121"/>
      <c r="G259" s="111"/>
      <c r="H259" s="115"/>
      <c r="I259" s="121"/>
      <c r="J259" s="109"/>
      <c r="K259" s="115"/>
      <c r="L259" s="121"/>
      <c r="M259" s="109"/>
      <c r="N259" s="115"/>
      <c r="O259" s="121"/>
      <c r="P259" s="110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DT259" s="58"/>
      <c r="DU259" s="58"/>
      <c r="DV259" s="58"/>
      <c r="DW259" s="58"/>
      <c r="DX259" s="58"/>
      <c r="DY259" s="58"/>
      <c r="DZ259" s="58"/>
      <c r="EA259" s="58"/>
      <c r="EB259" s="58"/>
      <c r="EC259" s="58"/>
      <c r="ED259" s="58"/>
      <c r="EE259" s="58"/>
      <c r="EF259" s="58"/>
      <c r="EG259" s="58"/>
      <c r="EH259" s="58"/>
      <c r="EI259" s="58"/>
      <c r="EJ259" s="58"/>
      <c r="EK259" s="58"/>
      <c r="EL259" s="58"/>
      <c r="EM259" s="58"/>
      <c r="EN259" s="58"/>
      <c r="EO259" s="58"/>
      <c r="EP259" s="58"/>
      <c r="EQ259" s="58"/>
      <c r="ER259" s="58"/>
      <c r="ES259" s="58"/>
      <c r="ET259" s="58"/>
      <c r="EU259" s="58"/>
      <c r="EV259" s="58"/>
      <c r="EW259" s="58"/>
      <c r="EX259" s="58"/>
      <c r="EY259" s="58"/>
      <c r="EZ259" s="58"/>
      <c r="FA259" s="58"/>
      <c r="FB259" s="58"/>
      <c r="FC259" s="58"/>
      <c r="FD259" s="58"/>
      <c r="FE259" s="58"/>
      <c r="FF259" s="58"/>
      <c r="FG259" s="58"/>
      <c r="FH259" s="58"/>
      <c r="FI259" s="58"/>
      <c r="FJ259" s="58"/>
      <c r="FK259" s="58"/>
      <c r="FL259" s="58"/>
      <c r="FM259" s="58"/>
      <c r="FN259" s="58"/>
      <c r="FO259" s="58"/>
      <c r="FP259" s="58"/>
      <c r="FQ259" s="58"/>
      <c r="FR259" s="58"/>
      <c r="FS259" s="58"/>
      <c r="FT259" s="58"/>
      <c r="FU259" s="58"/>
      <c r="FV259" s="58"/>
      <c r="FW259" s="58"/>
      <c r="FX259" s="58"/>
      <c r="FY259" s="58"/>
      <c r="FZ259" s="58"/>
      <c r="GA259" s="58"/>
      <c r="GB259" s="58"/>
      <c r="GC259" s="58"/>
      <c r="GD259" s="58"/>
      <c r="GE259" s="58"/>
      <c r="GF259" s="58"/>
      <c r="GG259" s="58"/>
      <c r="GH259" s="58"/>
      <c r="GI259" s="58"/>
      <c r="GJ259" s="58"/>
      <c r="GK259" s="58"/>
      <c r="GL259" s="58"/>
      <c r="GM259" s="58"/>
      <c r="GN259" s="58"/>
      <c r="GO259" s="58"/>
      <c r="GP259" s="58"/>
      <c r="GQ259" s="58"/>
      <c r="GR259" s="58"/>
      <c r="GS259" s="58"/>
      <c r="GT259" s="58"/>
      <c r="GU259" s="58"/>
      <c r="GV259" s="58"/>
      <c r="GW259" s="58"/>
      <c r="GX259" s="58"/>
      <c r="GY259" s="58"/>
      <c r="GZ259" s="58"/>
      <c r="HA259" s="58"/>
      <c r="HB259" s="58"/>
      <c r="HC259" s="58"/>
      <c r="HD259" s="58"/>
      <c r="HE259" s="58"/>
      <c r="HF259" s="58"/>
      <c r="HG259" s="58"/>
      <c r="HH259" s="58"/>
      <c r="HI259" s="58"/>
      <c r="HJ259" s="58"/>
      <c r="HK259" s="58"/>
      <c r="HL259" s="58"/>
      <c r="HM259" s="58"/>
      <c r="HN259" s="58"/>
      <c r="HO259" s="58"/>
      <c r="HP259" s="58"/>
      <c r="HQ259" s="58"/>
      <c r="HR259" s="58"/>
      <c r="HS259" s="58"/>
      <c r="HT259" s="58"/>
      <c r="HU259" s="58"/>
      <c r="HV259" s="58"/>
      <c r="HW259" s="58"/>
      <c r="HX259" s="58"/>
      <c r="HY259" s="58"/>
      <c r="HZ259" s="58"/>
      <c r="IA259" s="58"/>
      <c r="IB259" s="58"/>
      <c r="IC259" s="58"/>
      <c r="ID259" s="58"/>
      <c r="IE259" s="58"/>
      <c r="IF259" s="58"/>
      <c r="IG259" s="58"/>
      <c r="IH259" s="58"/>
      <c r="II259" s="58"/>
      <c r="IJ259" s="58"/>
      <c r="IK259" s="58"/>
      <c r="IL259" s="58"/>
      <c r="IM259" s="58"/>
      <c r="IN259" s="58"/>
      <c r="IO259" s="58"/>
      <c r="IP259" s="58"/>
      <c r="IQ259" s="58"/>
      <c r="IR259" s="58"/>
      <c r="IS259" s="58"/>
      <c r="IT259" s="58"/>
      <c r="IU259" s="58"/>
      <c r="IV259" s="58"/>
      <c r="IW259" s="58"/>
      <c r="IX259" s="58"/>
      <c r="IY259" s="58"/>
      <c r="IZ259" s="58"/>
      <c r="JA259" s="58"/>
      <c r="JB259" s="58"/>
      <c r="JC259" s="58"/>
      <c r="JD259" s="58"/>
      <c r="JE259" s="58"/>
      <c r="JF259" s="58"/>
      <c r="JG259" s="58"/>
      <c r="JH259" s="58"/>
      <c r="JI259" s="58"/>
      <c r="JJ259" s="58"/>
      <c r="JK259" s="58"/>
      <c r="JL259" s="58"/>
      <c r="JM259" s="58"/>
      <c r="JN259" s="58"/>
      <c r="JO259" s="58"/>
      <c r="JP259" s="58"/>
      <c r="JQ259" s="58"/>
      <c r="JR259" s="58"/>
      <c r="JS259" s="58"/>
      <c r="JT259" s="58"/>
      <c r="JU259" s="58"/>
      <c r="JV259" s="58"/>
      <c r="JW259" s="58"/>
      <c r="JX259" s="58"/>
      <c r="JY259" s="58"/>
      <c r="JZ259" s="58"/>
      <c r="KA259" s="58"/>
      <c r="KB259" s="58"/>
      <c r="KC259" s="58"/>
      <c r="KD259" s="58"/>
      <c r="KE259" s="58"/>
      <c r="KF259" s="58"/>
      <c r="KG259" s="58"/>
      <c r="KH259" s="58"/>
      <c r="KI259" s="58"/>
      <c r="KJ259" s="58"/>
      <c r="KK259" s="58"/>
      <c r="KL259" s="58"/>
      <c r="KM259" s="58"/>
      <c r="KN259" s="58"/>
      <c r="KO259" s="58"/>
      <c r="KP259" s="58"/>
      <c r="KQ259" s="58"/>
      <c r="KR259" s="58"/>
      <c r="KS259" s="58"/>
      <c r="KT259" s="58"/>
      <c r="KU259" s="58"/>
      <c r="KV259" s="58"/>
      <c r="KW259" s="58"/>
      <c r="KX259" s="58"/>
      <c r="KY259" s="58"/>
      <c r="KZ259" s="58"/>
      <c r="LA259" s="58"/>
      <c r="LB259" s="58"/>
      <c r="LC259" s="58"/>
      <c r="LD259" s="58"/>
      <c r="LE259" s="58"/>
      <c r="LF259" s="58"/>
      <c r="LG259" s="58"/>
      <c r="LH259" s="58"/>
      <c r="LI259" s="58"/>
      <c r="LJ259" s="58"/>
      <c r="LK259" s="58"/>
      <c r="LL259" s="58"/>
      <c r="LM259" s="58"/>
      <c r="LN259" s="58"/>
      <c r="LO259" s="58"/>
      <c r="LP259" s="58"/>
      <c r="LQ259" s="58"/>
      <c r="LR259" s="58"/>
      <c r="LS259" s="58"/>
      <c r="LT259" s="58"/>
      <c r="LU259" s="58"/>
      <c r="LV259" s="58"/>
      <c r="LW259" s="58"/>
      <c r="LX259" s="58"/>
      <c r="LY259" s="58"/>
      <c r="LZ259" s="58"/>
      <c r="MA259" s="58"/>
      <c r="MB259" s="58"/>
      <c r="MC259" s="58"/>
      <c r="MD259" s="58"/>
      <c r="ME259" s="58"/>
      <c r="MF259" s="58"/>
      <c r="MG259" s="58"/>
      <c r="MH259" s="58"/>
      <c r="MI259" s="58"/>
      <c r="MJ259" s="58"/>
      <c r="MK259" s="58"/>
      <c r="ML259" s="58"/>
      <c r="MM259" s="58"/>
      <c r="MN259" s="58"/>
      <c r="MO259" s="58"/>
      <c r="MP259" s="58"/>
      <c r="MQ259" s="58"/>
      <c r="MR259" s="58"/>
      <c r="MS259" s="58"/>
      <c r="MT259" s="58"/>
      <c r="MU259" s="58"/>
      <c r="MV259" s="58"/>
      <c r="MW259" s="58"/>
      <c r="MX259" s="58"/>
      <c r="MY259" s="58"/>
      <c r="MZ259" s="58"/>
      <c r="NA259" s="58"/>
      <c r="NB259" s="58"/>
      <c r="NC259" s="58"/>
      <c r="ND259" s="58"/>
      <c r="NE259" s="58"/>
      <c r="NF259" s="58"/>
      <c r="NG259" s="58"/>
      <c r="NH259" s="58"/>
      <c r="NI259" s="58"/>
      <c r="NJ259" s="58"/>
      <c r="NK259" s="58"/>
      <c r="NL259" s="58"/>
      <c r="NM259" s="58"/>
      <c r="NN259" s="58"/>
      <c r="NO259" s="58"/>
      <c r="NP259" s="58"/>
      <c r="NQ259" s="58"/>
      <c r="NR259" s="58"/>
      <c r="NS259" s="58"/>
      <c r="NT259" s="58"/>
      <c r="NU259" s="58"/>
      <c r="NV259" s="58"/>
      <c r="NW259" s="58"/>
      <c r="NX259" s="58"/>
      <c r="NY259" s="58"/>
      <c r="NZ259" s="58"/>
      <c r="OA259" s="58"/>
      <c r="OB259" s="58"/>
      <c r="OC259" s="58"/>
      <c r="OD259" s="58"/>
      <c r="OE259" s="58"/>
      <c r="OF259" s="58"/>
      <c r="OG259" s="58"/>
      <c r="OH259" s="58"/>
      <c r="OI259" s="58"/>
      <c r="OJ259" s="58"/>
      <c r="OK259" s="58"/>
      <c r="OL259" s="58"/>
      <c r="OM259" s="58"/>
      <c r="ON259" s="58"/>
      <c r="OO259" s="58"/>
      <c r="OP259" s="58"/>
      <c r="OQ259" s="58"/>
      <c r="OR259" s="58"/>
      <c r="OS259" s="58"/>
      <c r="OT259" s="58"/>
      <c r="OU259" s="58"/>
      <c r="OV259" s="58"/>
      <c r="OW259" s="58"/>
      <c r="OX259" s="58"/>
      <c r="OY259" s="58"/>
      <c r="OZ259" s="58"/>
      <c r="PA259" s="58"/>
      <c r="PB259" s="58"/>
      <c r="PC259" s="58"/>
      <c r="PD259" s="58"/>
      <c r="PE259" s="58"/>
      <c r="PF259" s="58"/>
      <c r="PG259" s="58"/>
      <c r="PH259" s="58"/>
      <c r="PI259" s="58"/>
      <c r="PJ259" s="58"/>
      <c r="PK259" s="58"/>
      <c r="PL259" s="58"/>
      <c r="PM259" s="58"/>
      <c r="PN259" s="58"/>
      <c r="PO259" s="58"/>
      <c r="PP259" s="58"/>
      <c r="PQ259" s="58"/>
      <c r="PR259" s="58"/>
      <c r="PS259" s="58"/>
      <c r="PT259" s="58"/>
      <c r="PU259" s="58"/>
      <c r="PV259" s="58"/>
      <c r="PW259" s="58"/>
      <c r="PX259" s="58"/>
      <c r="PY259" s="58"/>
      <c r="PZ259" s="58"/>
      <c r="QA259" s="58"/>
      <c r="QB259" s="58"/>
      <c r="QC259" s="58"/>
      <c r="QD259" s="58"/>
      <c r="QE259" s="58"/>
      <c r="QF259" s="58"/>
      <c r="QG259" s="58"/>
      <c r="QH259" s="58"/>
      <c r="QI259" s="58"/>
      <c r="QJ259" s="58"/>
      <c r="QK259" s="58"/>
      <c r="QL259" s="58"/>
      <c r="QM259" s="58"/>
      <c r="QN259" s="58"/>
      <c r="QO259" s="58"/>
      <c r="QP259" s="58"/>
      <c r="QQ259" s="58"/>
      <c r="QR259" s="58"/>
      <c r="QS259" s="58"/>
      <c r="QT259" s="58"/>
      <c r="QU259" s="58"/>
      <c r="QV259" s="58"/>
      <c r="QW259" s="58"/>
      <c r="QX259" s="58"/>
      <c r="QY259" s="58"/>
      <c r="QZ259" s="58"/>
      <c r="RA259" s="58"/>
      <c r="RB259" s="58"/>
      <c r="RC259" s="58"/>
      <c r="RD259" s="58"/>
      <c r="RE259" s="58"/>
      <c r="RF259" s="58"/>
      <c r="RG259" s="58"/>
      <c r="RH259" s="58"/>
      <c r="RI259" s="58"/>
      <c r="RJ259" s="58"/>
      <c r="RK259" s="58"/>
      <c r="RL259" s="58"/>
      <c r="RM259" s="58"/>
      <c r="RN259" s="58"/>
      <c r="RO259" s="58"/>
      <c r="RP259" s="58"/>
      <c r="RQ259" s="58"/>
      <c r="RR259" s="58"/>
      <c r="RS259" s="58"/>
      <c r="RT259" s="58"/>
      <c r="RU259" s="58"/>
      <c r="RV259" s="58"/>
      <c r="RW259" s="58"/>
      <c r="RX259" s="58"/>
      <c r="RY259" s="58"/>
      <c r="RZ259" s="58"/>
      <c r="SA259" s="58"/>
      <c r="SB259" s="58"/>
      <c r="SC259" s="58"/>
      <c r="SD259" s="58"/>
      <c r="SE259" s="58"/>
      <c r="SF259" s="58"/>
      <c r="SG259" s="58"/>
      <c r="SH259" s="58"/>
      <c r="SI259" s="58"/>
      <c r="SJ259" s="58"/>
      <c r="SK259" s="58"/>
      <c r="SL259" s="58"/>
      <c r="SM259" s="58"/>
      <c r="SN259" s="58"/>
      <c r="SO259" s="58"/>
      <c r="SP259" s="58"/>
      <c r="SQ259" s="58"/>
      <c r="SR259" s="58"/>
      <c r="SS259" s="58"/>
      <c r="ST259" s="58"/>
      <c r="SU259" s="58"/>
      <c r="SV259" s="58"/>
      <c r="SW259" s="58"/>
      <c r="SX259" s="58"/>
      <c r="SY259" s="58"/>
      <c r="SZ259" s="58"/>
      <c r="TA259" s="58"/>
      <c r="TB259" s="58"/>
      <c r="TC259" s="58"/>
      <c r="TD259" s="58"/>
      <c r="TE259" s="58"/>
      <c r="TF259" s="58"/>
      <c r="TG259" s="58"/>
      <c r="TH259" s="58"/>
      <c r="TI259" s="58"/>
      <c r="TJ259" s="58"/>
      <c r="TK259" s="58"/>
      <c r="TL259" s="58"/>
      <c r="TM259" s="58"/>
      <c r="TN259" s="58"/>
      <c r="TO259" s="58"/>
      <c r="TP259" s="58"/>
      <c r="TQ259" s="58"/>
      <c r="TR259" s="58"/>
      <c r="TS259" s="58"/>
      <c r="TT259" s="58"/>
      <c r="TU259" s="58"/>
      <c r="TV259" s="58"/>
      <c r="TW259" s="58"/>
      <c r="TX259" s="58"/>
      <c r="TY259" s="58"/>
      <c r="TZ259" s="58"/>
      <c r="UA259" s="58"/>
      <c r="UB259" s="58"/>
      <c r="UC259" s="58"/>
      <c r="UD259" s="58"/>
      <c r="UE259" s="58"/>
      <c r="UF259" s="58"/>
      <c r="UG259" s="58"/>
      <c r="UH259" s="58"/>
      <c r="UI259" s="58"/>
      <c r="UJ259" s="58"/>
      <c r="UK259" s="58"/>
      <c r="UL259" s="58"/>
      <c r="UM259" s="58"/>
      <c r="UN259" s="58"/>
      <c r="UO259" s="58"/>
      <c r="UP259" s="58"/>
      <c r="UQ259" s="58"/>
      <c r="UR259" s="58"/>
      <c r="US259" s="58"/>
      <c r="UT259" s="58"/>
      <c r="UU259" s="58"/>
      <c r="UV259" s="58"/>
      <c r="UW259" s="58"/>
      <c r="UX259" s="58"/>
      <c r="UY259" s="58"/>
      <c r="UZ259" s="58"/>
      <c r="VA259" s="58"/>
      <c r="VB259" s="58"/>
      <c r="VC259" s="58"/>
      <c r="VD259" s="58"/>
      <c r="VE259" s="58"/>
      <c r="VF259" s="58"/>
      <c r="VG259" s="58"/>
      <c r="VH259" s="58"/>
      <c r="VI259" s="58"/>
      <c r="VJ259" s="58"/>
      <c r="VK259" s="58"/>
      <c r="VL259" s="58"/>
      <c r="VM259" s="58"/>
      <c r="VN259" s="58"/>
      <c r="VO259" s="58"/>
      <c r="VP259" s="58"/>
      <c r="VQ259" s="58"/>
      <c r="VR259" s="58"/>
      <c r="VS259" s="58"/>
      <c r="VT259" s="58"/>
      <c r="VU259" s="58"/>
      <c r="VV259" s="58"/>
      <c r="VW259" s="58"/>
      <c r="VX259" s="58"/>
      <c r="VY259" s="58"/>
      <c r="VZ259" s="58"/>
      <c r="WA259" s="58"/>
      <c r="WB259" s="58"/>
      <c r="WC259" s="58"/>
      <c r="WD259" s="58"/>
      <c r="WE259" s="58"/>
      <c r="WF259" s="58"/>
      <c r="WG259" s="58"/>
      <c r="WH259" s="58"/>
      <c r="WI259" s="58"/>
      <c r="WJ259" s="58"/>
      <c r="WK259" s="58"/>
      <c r="WL259" s="58"/>
      <c r="WM259" s="58"/>
      <c r="WN259" s="58"/>
      <c r="WO259" s="58"/>
      <c r="WP259" s="58"/>
      <c r="WQ259" s="58"/>
      <c r="WR259" s="58"/>
      <c r="WS259" s="58"/>
      <c r="WT259" s="58"/>
      <c r="WU259" s="58"/>
      <c r="WV259" s="58"/>
      <c r="WW259" s="58"/>
      <c r="WX259" s="58"/>
      <c r="WY259" s="58"/>
      <c r="WZ259" s="58"/>
      <c r="XA259" s="58"/>
      <c r="XB259" s="58"/>
      <c r="XC259" s="58"/>
      <c r="XD259" s="58"/>
      <c r="XE259" s="58"/>
      <c r="XF259" s="58"/>
      <c r="XG259" s="58"/>
      <c r="XH259" s="58"/>
      <c r="XI259" s="58"/>
      <c r="XJ259" s="58"/>
      <c r="XK259" s="58"/>
      <c r="XL259" s="58"/>
      <c r="XM259" s="58"/>
      <c r="XN259" s="58"/>
      <c r="XO259" s="58"/>
      <c r="XP259" s="58"/>
      <c r="XQ259" s="58"/>
      <c r="XR259" s="58"/>
      <c r="XS259" s="58"/>
      <c r="XT259" s="58"/>
      <c r="XU259" s="58"/>
      <c r="XV259" s="58"/>
      <c r="XW259" s="58"/>
      <c r="XX259" s="58"/>
      <c r="XY259" s="58"/>
      <c r="XZ259" s="58"/>
      <c r="YA259" s="58"/>
      <c r="YB259" s="58"/>
      <c r="YC259" s="58"/>
      <c r="YD259" s="58"/>
      <c r="YE259" s="58"/>
      <c r="YF259" s="58"/>
      <c r="YG259" s="58"/>
      <c r="YH259" s="58"/>
      <c r="YI259" s="58"/>
      <c r="YJ259" s="58"/>
      <c r="YK259" s="58"/>
      <c r="YL259" s="58"/>
      <c r="YM259" s="58"/>
      <c r="YN259" s="58"/>
      <c r="YO259" s="58"/>
      <c r="YP259" s="58"/>
      <c r="YQ259" s="58"/>
      <c r="YR259" s="58"/>
      <c r="YS259" s="58"/>
      <c r="YT259" s="58"/>
      <c r="YU259" s="58"/>
      <c r="YV259" s="58"/>
      <c r="YW259" s="58"/>
      <c r="YX259" s="58"/>
      <c r="YY259" s="58"/>
      <c r="YZ259" s="58"/>
      <c r="ZA259" s="58"/>
      <c r="ZB259" s="58"/>
      <c r="ZC259" s="58"/>
      <c r="ZD259" s="58"/>
      <c r="ZE259" s="58"/>
      <c r="ZF259" s="58"/>
      <c r="ZG259" s="58"/>
      <c r="ZH259" s="58"/>
      <c r="ZI259" s="58"/>
      <c r="ZJ259" s="58"/>
      <c r="ZK259" s="58"/>
      <c r="ZL259" s="58"/>
      <c r="ZM259" s="58"/>
      <c r="ZN259" s="58"/>
      <c r="ZO259" s="58"/>
      <c r="ZP259" s="58"/>
      <c r="ZQ259" s="58"/>
      <c r="ZR259" s="58"/>
      <c r="ZS259" s="58"/>
      <c r="ZT259" s="58"/>
      <c r="ZU259" s="58"/>
      <c r="ZV259" s="58"/>
      <c r="ZW259" s="58"/>
      <c r="ZX259" s="58"/>
      <c r="ZY259" s="58"/>
      <c r="ZZ259" s="58"/>
      <c r="AAA259" s="58"/>
      <c r="AAB259" s="58"/>
      <c r="AAC259" s="58"/>
      <c r="AAD259" s="58"/>
      <c r="AAE259" s="58"/>
      <c r="AAF259" s="58"/>
      <c r="AAG259" s="58"/>
      <c r="AAH259" s="58"/>
      <c r="AAI259" s="58"/>
      <c r="AAJ259" s="58"/>
      <c r="AAK259" s="58"/>
      <c r="AAL259" s="58"/>
      <c r="AAM259" s="58"/>
      <c r="AAN259" s="58"/>
      <c r="AAO259" s="58"/>
      <c r="AAP259" s="58"/>
      <c r="AAQ259" s="58"/>
      <c r="AAR259" s="58"/>
      <c r="AAS259" s="58"/>
      <c r="AAT259" s="58"/>
      <c r="AAU259" s="58"/>
      <c r="AAV259" s="58"/>
      <c r="AAW259" s="58"/>
      <c r="AAX259" s="58"/>
      <c r="AAY259" s="58"/>
      <c r="AAZ259" s="58"/>
      <c r="ABA259" s="58"/>
      <c r="ABB259" s="58"/>
      <c r="ABC259" s="58"/>
      <c r="ABD259" s="58"/>
      <c r="ABE259" s="58"/>
      <c r="ABF259" s="58"/>
      <c r="ABG259" s="58"/>
      <c r="ABH259" s="58"/>
      <c r="ABI259" s="58"/>
      <c r="ABJ259" s="58"/>
      <c r="ABK259" s="58"/>
      <c r="ABL259" s="58"/>
      <c r="ABM259" s="58"/>
      <c r="ABN259" s="58"/>
      <c r="ABO259" s="58"/>
      <c r="ABP259" s="58"/>
      <c r="ABQ259" s="58"/>
      <c r="ABR259" s="58"/>
      <c r="ABS259" s="58"/>
      <c r="ABT259" s="58"/>
      <c r="ABU259" s="58"/>
      <c r="ABV259" s="58"/>
      <c r="ABW259" s="58"/>
      <c r="ABX259" s="58"/>
      <c r="ABY259" s="58"/>
      <c r="ABZ259" s="58"/>
      <c r="ACA259" s="58"/>
      <c r="ACB259" s="58"/>
      <c r="ACC259" s="58"/>
      <c r="ACD259" s="58"/>
      <c r="ACE259" s="58"/>
      <c r="ACF259" s="58"/>
      <c r="ACG259" s="58"/>
      <c r="ACH259" s="58"/>
      <c r="ACI259" s="58"/>
      <c r="ACJ259" s="58"/>
      <c r="ACK259" s="58"/>
      <c r="ACL259" s="58"/>
      <c r="ACM259" s="58"/>
      <c r="ACN259" s="58"/>
      <c r="ACO259" s="58"/>
      <c r="ACP259" s="58"/>
      <c r="ACQ259" s="58"/>
      <c r="ACR259" s="58"/>
      <c r="ACS259" s="58"/>
      <c r="ACT259" s="58"/>
      <c r="ACU259" s="58"/>
      <c r="ACV259" s="58"/>
      <c r="ACW259" s="58"/>
      <c r="ACX259" s="58"/>
      <c r="ACY259" s="58"/>
      <c r="ACZ259" s="58"/>
      <c r="ADA259" s="58"/>
      <c r="ADB259" s="58"/>
      <c r="ADC259" s="58"/>
      <c r="ADD259" s="58"/>
      <c r="ADE259" s="58"/>
      <c r="ADF259" s="58"/>
      <c r="ADG259" s="58"/>
      <c r="ADH259" s="58"/>
      <c r="ADI259" s="58"/>
      <c r="ADJ259" s="58"/>
      <c r="ADK259" s="58"/>
      <c r="ADL259" s="58"/>
      <c r="ADM259" s="58"/>
      <c r="ADN259" s="58"/>
      <c r="ADO259" s="58"/>
      <c r="ADP259" s="58"/>
      <c r="ADQ259" s="58"/>
      <c r="ADR259" s="58"/>
      <c r="ADS259" s="58"/>
      <c r="ADT259" s="58"/>
      <c r="ADU259" s="58"/>
      <c r="ADV259" s="58"/>
      <c r="ADW259" s="58"/>
      <c r="ADX259" s="58"/>
      <c r="ADY259" s="58"/>
      <c r="ADZ259" s="58"/>
      <c r="AEA259" s="58"/>
      <c r="AEB259" s="58"/>
      <c r="AEC259" s="58"/>
      <c r="AED259" s="58"/>
      <c r="AEE259" s="58"/>
      <c r="AEF259" s="58"/>
      <c r="AEG259" s="58"/>
      <c r="AEH259" s="58"/>
      <c r="AEI259" s="58"/>
      <c r="AEJ259" s="58"/>
      <c r="AEK259" s="58"/>
      <c r="AEL259" s="58"/>
      <c r="AEM259" s="58"/>
      <c r="AEN259" s="58"/>
      <c r="AEO259" s="58"/>
      <c r="AEP259" s="58"/>
      <c r="AEQ259" s="58"/>
      <c r="AER259" s="58"/>
      <c r="AES259" s="58"/>
      <c r="AET259" s="58"/>
      <c r="AEU259" s="58"/>
      <c r="AEV259" s="58"/>
      <c r="AEW259" s="58"/>
      <c r="AEX259" s="58"/>
      <c r="AEY259" s="58"/>
      <c r="AEZ259" s="58"/>
      <c r="AFA259" s="58"/>
      <c r="AFB259" s="58"/>
      <c r="AFC259" s="58"/>
      <c r="AFD259" s="58"/>
      <c r="AFE259" s="58"/>
      <c r="AFF259" s="58"/>
      <c r="AFG259" s="58"/>
      <c r="AFH259" s="58"/>
      <c r="AFI259" s="58"/>
      <c r="AFJ259" s="58"/>
      <c r="AFK259" s="58"/>
      <c r="AFL259" s="58"/>
      <c r="AFM259" s="58"/>
      <c r="AFN259" s="58"/>
      <c r="AFO259" s="58"/>
      <c r="AFP259" s="58"/>
      <c r="AFQ259" s="58"/>
      <c r="AFR259" s="58"/>
      <c r="AFS259" s="58"/>
      <c r="AFT259" s="58"/>
      <c r="AFU259" s="58"/>
      <c r="AFV259" s="58"/>
      <c r="AFW259" s="58"/>
      <c r="AFX259" s="58"/>
      <c r="AFY259" s="58"/>
      <c r="AFZ259" s="58"/>
      <c r="AGA259" s="58"/>
      <c r="AGB259" s="58"/>
      <c r="AGC259" s="58"/>
      <c r="AGD259" s="58"/>
      <c r="AGE259" s="58"/>
      <c r="AGF259" s="58"/>
      <c r="AGG259" s="58"/>
      <c r="AGH259" s="58"/>
      <c r="AGI259" s="58"/>
      <c r="AGJ259" s="58"/>
      <c r="AGK259" s="58"/>
      <c r="AGL259" s="58"/>
      <c r="AGM259" s="58"/>
      <c r="AGN259" s="58"/>
      <c r="AGO259" s="58"/>
      <c r="AGP259" s="58"/>
      <c r="AGQ259" s="58"/>
      <c r="AGR259" s="58"/>
      <c r="AGS259" s="58"/>
      <c r="AGT259" s="58"/>
      <c r="AGU259" s="58"/>
      <c r="AGV259" s="58"/>
      <c r="AGW259" s="58"/>
      <c r="AGX259" s="58"/>
      <c r="AGY259" s="58"/>
      <c r="AGZ259" s="58"/>
      <c r="AHA259" s="58"/>
      <c r="AHB259" s="58"/>
      <c r="AHC259" s="58"/>
      <c r="AHD259" s="58"/>
      <c r="AHE259" s="58"/>
      <c r="AHF259" s="58"/>
      <c r="AHG259" s="58"/>
      <c r="AHH259" s="58"/>
      <c r="AHI259" s="58"/>
      <c r="AHJ259" s="58"/>
      <c r="AHK259" s="58"/>
      <c r="AHL259" s="58"/>
      <c r="AHM259" s="58"/>
      <c r="AHN259" s="58"/>
      <c r="AHO259" s="58"/>
      <c r="AHP259" s="58"/>
      <c r="AHQ259" s="58"/>
      <c r="AHR259" s="58"/>
      <c r="AHS259" s="58"/>
      <c r="AHT259" s="58"/>
      <c r="AHU259" s="58"/>
      <c r="AHV259" s="58"/>
      <c r="AHW259" s="58"/>
      <c r="AHX259" s="58"/>
      <c r="AHY259" s="58"/>
      <c r="AHZ259" s="58"/>
      <c r="AIA259" s="58"/>
      <c r="AIB259" s="58"/>
      <c r="AIC259" s="58"/>
      <c r="AID259" s="58"/>
      <c r="AIE259" s="58"/>
      <c r="AIF259" s="58"/>
      <c r="AIG259" s="58"/>
      <c r="AIH259" s="58"/>
      <c r="AII259" s="58"/>
      <c r="AIJ259" s="58"/>
      <c r="AIK259" s="58"/>
      <c r="AIL259" s="58"/>
      <c r="AIM259" s="58"/>
      <c r="AIN259" s="58"/>
      <c r="AIO259" s="58"/>
      <c r="AIP259" s="58"/>
      <c r="AIQ259" s="58"/>
      <c r="AIR259" s="58"/>
      <c r="AIS259" s="58"/>
      <c r="AIT259" s="58"/>
      <c r="AIU259" s="58"/>
      <c r="AIV259" s="58"/>
      <c r="AIW259" s="58"/>
      <c r="AIX259" s="58"/>
      <c r="AIY259" s="58"/>
      <c r="AIZ259" s="58"/>
      <c r="AJA259" s="58"/>
      <c r="AJB259" s="58"/>
      <c r="AJC259" s="58"/>
      <c r="AJD259" s="58"/>
      <c r="AJE259" s="58"/>
      <c r="AJF259" s="58"/>
      <c r="AJG259" s="58"/>
      <c r="AJH259" s="58"/>
      <c r="AJI259" s="58"/>
      <c r="AJJ259" s="58"/>
      <c r="AJK259" s="58"/>
      <c r="AJL259" s="58"/>
      <c r="AJM259" s="58"/>
      <c r="AJN259" s="58"/>
      <c r="AJO259" s="58"/>
      <c r="AJP259" s="58"/>
      <c r="AJQ259" s="58"/>
      <c r="AJR259" s="58"/>
      <c r="AJS259" s="58"/>
      <c r="AJT259" s="58"/>
      <c r="AJU259" s="58"/>
      <c r="AJV259" s="58"/>
      <c r="AJW259" s="58"/>
      <c r="AJX259" s="58"/>
      <c r="AJY259" s="58"/>
      <c r="AJZ259" s="58"/>
      <c r="AKA259" s="58"/>
      <c r="AKB259" s="58"/>
      <c r="AKC259" s="58"/>
      <c r="AKD259" s="58"/>
      <c r="AKE259" s="58"/>
      <c r="AKF259" s="58"/>
      <c r="AKG259" s="58"/>
      <c r="AKH259" s="58"/>
      <c r="AKI259" s="58"/>
      <c r="AKJ259" s="58"/>
      <c r="AKK259" s="58"/>
      <c r="AKL259" s="58"/>
      <c r="AKM259" s="58"/>
      <c r="AKN259" s="58"/>
      <c r="AKO259" s="58"/>
      <c r="AKP259" s="58"/>
      <c r="AKQ259" s="58"/>
      <c r="AKR259" s="58"/>
      <c r="AKS259" s="58"/>
      <c r="AKT259" s="58"/>
      <c r="AKU259" s="58"/>
      <c r="AKV259" s="58"/>
      <c r="AKW259" s="58"/>
      <c r="AKX259" s="58"/>
      <c r="AKY259" s="58"/>
      <c r="AKZ259" s="58"/>
      <c r="ALA259" s="58"/>
      <c r="ALB259" s="58"/>
      <c r="ALC259" s="58"/>
      <c r="ALD259" s="58"/>
      <c r="ALE259" s="58"/>
      <c r="ALF259" s="58"/>
      <c r="ALG259" s="58"/>
      <c r="ALH259" s="58"/>
      <c r="ALI259" s="58"/>
      <c r="ALJ259" s="58"/>
      <c r="ALK259" s="58"/>
      <c r="ALL259" s="58"/>
      <c r="ALM259" s="58"/>
      <c r="ALN259" s="58"/>
      <c r="ALO259" s="58"/>
      <c r="ALP259" s="58"/>
      <c r="ALQ259" s="58"/>
      <c r="ALR259" s="58"/>
      <c r="ALS259" s="58"/>
      <c r="ALT259" s="58"/>
      <c r="ALU259" s="58"/>
      <c r="ALV259" s="58"/>
      <c r="ALW259" s="58"/>
      <c r="ALX259" s="58"/>
      <c r="ALY259" s="58"/>
      <c r="ALZ259" s="58"/>
      <c r="AMA259" s="58"/>
      <c r="AMB259" s="58"/>
      <c r="AMC259" s="58"/>
      <c r="AMD259" s="58"/>
      <c r="AME259" s="58"/>
      <c r="AMF259" s="58"/>
      <c r="AMG259" s="58"/>
      <c r="AMH259" s="58"/>
      <c r="AMI259" s="58"/>
      <c r="AMJ259" s="58"/>
      <c r="AMK259" s="58"/>
      <c r="AML259" s="58"/>
      <c r="AMM259" s="58"/>
      <c r="AMN259" s="58"/>
      <c r="AMO259" s="58"/>
      <c r="AMP259" s="58"/>
      <c r="AMQ259" s="58"/>
      <c r="AMR259" s="58"/>
      <c r="AMS259" s="58"/>
      <c r="AMT259" s="58"/>
      <c r="AMU259" s="58"/>
      <c r="AMV259" s="58"/>
      <c r="AMW259" s="58"/>
      <c r="AMX259" s="58"/>
      <c r="AMY259" s="58"/>
      <c r="AMZ259" s="58"/>
      <c r="ANA259" s="58"/>
      <c r="ANB259" s="58"/>
      <c r="ANC259" s="58"/>
      <c r="AND259" s="58"/>
      <c r="ANE259" s="58"/>
      <c r="ANF259" s="58"/>
      <c r="ANG259" s="58"/>
      <c r="ANH259" s="58"/>
      <c r="ANI259" s="58"/>
      <c r="ANJ259" s="58"/>
      <c r="ANK259" s="58"/>
      <c r="ANL259" s="58"/>
      <c r="ANM259" s="58"/>
      <c r="ANN259" s="58"/>
      <c r="ANO259" s="58"/>
      <c r="ANP259" s="58"/>
      <c r="ANQ259" s="58"/>
      <c r="ANR259" s="58"/>
      <c r="ANS259" s="58"/>
      <c r="ANT259" s="58"/>
      <c r="ANU259" s="58"/>
      <c r="ANV259" s="58"/>
      <c r="ANW259" s="58"/>
      <c r="ANX259" s="58"/>
      <c r="ANY259" s="58"/>
      <c r="ANZ259" s="58"/>
      <c r="AOA259" s="58"/>
      <c r="AOB259" s="58"/>
      <c r="AOC259" s="58"/>
      <c r="AOD259" s="58"/>
      <c r="AOE259" s="58"/>
      <c r="AOF259" s="58"/>
      <c r="AOG259" s="58"/>
      <c r="AOH259" s="58"/>
      <c r="AOI259" s="58"/>
      <c r="AOJ259" s="58"/>
      <c r="AOK259" s="58"/>
      <c r="AOL259" s="58"/>
      <c r="AOM259" s="58"/>
      <c r="AON259" s="58"/>
      <c r="AOO259" s="58"/>
      <c r="AOP259" s="58"/>
      <c r="AOQ259" s="58"/>
      <c r="AOR259" s="58"/>
      <c r="AOS259" s="58"/>
      <c r="AOT259" s="58"/>
      <c r="AOU259" s="58"/>
      <c r="AOV259" s="58"/>
      <c r="AOW259" s="58"/>
      <c r="AOX259" s="58"/>
      <c r="AOY259" s="58"/>
      <c r="AOZ259" s="58"/>
      <c r="APA259" s="58"/>
      <c r="APB259" s="58"/>
      <c r="APC259" s="58"/>
      <c r="APD259" s="58"/>
      <c r="APE259" s="58"/>
      <c r="APF259" s="58"/>
      <c r="APG259" s="58"/>
      <c r="APH259" s="58"/>
      <c r="API259" s="58"/>
      <c r="APJ259" s="58"/>
      <c r="APK259" s="58"/>
      <c r="APL259" s="58"/>
      <c r="APM259" s="58"/>
      <c r="APN259" s="58"/>
      <c r="APO259" s="58"/>
      <c r="APP259" s="58"/>
      <c r="APQ259" s="58"/>
      <c r="APR259" s="58"/>
      <c r="APS259" s="58"/>
      <c r="APT259" s="58"/>
      <c r="APU259" s="58"/>
      <c r="APV259" s="58"/>
      <c r="APW259" s="58"/>
      <c r="APX259" s="58"/>
      <c r="APY259" s="58"/>
      <c r="APZ259" s="58"/>
      <c r="AQA259" s="58"/>
      <c r="AQB259" s="58"/>
      <c r="AQC259" s="58"/>
      <c r="AQD259" s="58"/>
      <c r="AQE259" s="58"/>
      <c r="AQF259" s="58"/>
      <c r="AQG259" s="58"/>
      <c r="AQH259" s="58"/>
      <c r="AQI259" s="58"/>
      <c r="AQJ259" s="58"/>
      <c r="AQK259" s="58"/>
      <c r="AQL259" s="58"/>
      <c r="AQM259" s="58"/>
      <c r="AQN259" s="58"/>
      <c r="AQO259" s="58"/>
      <c r="AQP259" s="58"/>
      <c r="AQQ259" s="58"/>
      <c r="AQR259" s="58"/>
      <c r="AQS259" s="58"/>
      <c r="AQT259" s="58"/>
      <c r="AQU259" s="58"/>
      <c r="AQV259" s="58"/>
      <c r="AQW259" s="58"/>
      <c r="AQX259" s="58"/>
      <c r="AQY259" s="58"/>
      <c r="AQZ259" s="58"/>
      <c r="ARA259" s="58"/>
      <c r="ARB259" s="58"/>
      <c r="ARC259" s="58"/>
      <c r="ARD259" s="58"/>
      <c r="ARE259" s="58"/>
      <c r="ARF259" s="58"/>
      <c r="ARG259" s="58"/>
      <c r="ARH259" s="58"/>
      <c r="ARI259" s="58"/>
      <c r="ARJ259" s="58"/>
      <c r="ARK259" s="58"/>
      <c r="ARL259" s="58"/>
      <c r="ARM259" s="58"/>
      <c r="ARN259" s="58"/>
      <c r="ARO259" s="58"/>
      <c r="ARP259" s="58"/>
      <c r="ARQ259" s="58"/>
      <c r="ARR259" s="58"/>
      <c r="ARS259" s="58"/>
      <c r="ART259" s="58"/>
      <c r="ARU259" s="58"/>
      <c r="ARV259" s="58"/>
      <c r="ARW259" s="58"/>
      <c r="ARX259" s="58"/>
      <c r="ARY259" s="58"/>
      <c r="ARZ259" s="58"/>
      <c r="ASA259" s="58"/>
      <c r="ASB259" s="58"/>
      <c r="ASC259" s="58"/>
      <c r="ASD259" s="58"/>
      <c r="ASE259" s="58"/>
      <c r="ASF259" s="58"/>
      <c r="ASG259" s="58"/>
      <c r="ASH259" s="58"/>
      <c r="ASI259" s="58"/>
      <c r="ASJ259" s="58"/>
      <c r="ASK259" s="58"/>
      <c r="ASL259" s="58"/>
      <c r="ASM259" s="58"/>
      <c r="ASN259" s="58"/>
      <c r="ASO259" s="58"/>
      <c r="ASP259" s="58"/>
      <c r="ASQ259" s="58"/>
      <c r="ASR259" s="58"/>
      <c r="ASS259" s="58"/>
      <c r="AST259" s="58"/>
      <c r="ASU259" s="58"/>
      <c r="ASV259" s="58"/>
      <c r="ASW259" s="58"/>
      <c r="ASX259" s="58"/>
      <c r="ASY259" s="58"/>
      <c r="ASZ259" s="58"/>
      <c r="ATA259" s="58"/>
      <c r="ATB259" s="58"/>
      <c r="ATC259" s="58"/>
      <c r="ATD259" s="58"/>
      <c r="ATE259" s="58"/>
      <c r="ATF259" s="58"/>
      <c r="ATG259" s="58"/>
      <c r="ATH259" s="58"/>
      <c r="ATI259" s="58"/>
      <c r="ATJ259" s="58"/>
      <c r="ATK259" s="58"/>
      <c r="ATL259" s="58"/>
      <c r="ATM259" s="58"/>
      <c r="ATN259" s="58"/>
      <c r="ATO259" s="58"/>
      <c r="ATP259" s="58"/>
      <c r="ATQ259" s="58"/>
      <c r="ATR259" s="58"/>
      <c r="ATS259" s="58"/>
      <c r="ATT259" s="58"/>
      <c r="ATU259" s="58"/>
      <c r="ATV259" s="58"/>
      <c r="ATW259" s="58"/>
      <c r="ATX259" s="58"/>
      <c r="ATY259" s="58"/>
      <c r="ATZ259" s="58"/>
      <c r="AUA259" s="58"/>
      <c r="AUB259" s="58"/>
      <c r="AUC259" s="58"/>
      <c r="AUD259" s="58"/>
      <c r="AUE259" s="58"/>
      <c r="AUF259" s="58"/>
      <c r="AUG259" s="58"/>
      <c r="AUH259" s="58"/>
      <c r="AUI259" s="58"/>
      <c r="AUJ259" s="58"/>
      <c r="AUK259" s="58"/>
      <c r="AUL259" s="58"/>
      <c r="AUM259" s="58"/>
      <c r="AUN259" s="58"/>
      <c r="AUO259" s="58"/>
      <c r="AUP259" s="58"/>
      <c r="AUQ259" s="58"/>
      <c r="AUR259" s="58"/>
      <c r="AUS259" s="58"/>
      <c r="AUT259" s="58"/>
      <c r="AUU259" s="58"/>
      <c r="AUV259" s="58"/>
      <c r="AUW259" s="58"/>
      <c r="AUX259" s="58"/>
      <c r="AUY259" s="58"/>
      <c r="AUZ259" s="58"/>
      <c r="AVA259" s="58"/>
      <c r="AVB259" s="58"/>
      <c r="AVC259" s="58"/>
      <c r="AVD259" s="58"/>
      <c r="AVE259" s="58"/>
      <c r="AVF259" s="58"/>
      <c r="AVG259" s="58"/>
      <c r="AVH259" s="58"/>
      <c r="AVI259" s="58"/>
      <c r="AVJ259" s="58"/>
      <c r="AVK259" s="58"/>
      <c r="AVL259" s="58"/>
      <c r="AVM259" s="58"/>
      <c r="AVN259" s="58"/>
      <c r="AVO259" s="58"/>
      <c r="AVP259" s="58"/>
      <c r="AVQ259" s="58"/>
      <c r="AVR259" s="58"/>
      <c r="AVS259" s="58"/>
      <c r="AVT259" s="58"/>
      <c r="AVU259" s="58"/>
      <c r="AVV259" s="58"/>
      <c r="AVW259" s="58"/>
      <c r="AVX259" s="58"/>
      <c r="AVY259" s="58"/>
      <c r="AVZ259" s="58"/>
      <c r="AWA259" s="58"/>
      <c r="AWB259" s="58"/>
      <c r="AWC259" s="58"/>
      <c r="AWD259" s="58"/>
      <c r="AWE259" s="58"/>
      <c r="AWF259" s="58"/>
      <c r="AWG259" s="58"/>
      <c r="AWH259" s="58"/>
      <c r="AWI259" s="58"/>
      <c r="AWJ259" s="58"/>
      <c r="AWK259" s="58"/>
      <c r="AWL259" s="58"/>
      <c r="AWM259" s="58"/>
      <c r="AWN259" s="58"/>
      <c r="AWO259" s="58"/>
      <c r="AWP259" s="58"/>
      <c r="AWQ259" s="58"/>
      <c r="AWR259" s="58"/>
      <c r="AWS259" s="58"/>
      <c r="AWT259" s="58"/>
      <c r="AWU259" s="58"/>
      <c r="AWV259" s="58"/>
      <c r="AWW259" s="58"/>
      <c r="AWX259" s="58"/>
      <c r="AWY259" s="58"/>
      <c r="AWZ259" s="58"/>
      <c r="AXA259" s="58"/>
      <c r="AXB259" s="58"/>
      <c r="AXC259" s="58"/>
      <c r="AXD259" s="58"/>
      <c r="AXE259" s="58"/>
      <c r="AXF259" s="58"/>
      <c r="AXG259" s="58"/>
      <c r="AXH259" s="58"/>
      <c r="AXI259" s="58"/>
      <c r="AXJ259" s="58"/>
      <c r="AXK259" s="58"/>
      <c r="AXL259" s="58"/>
      <c r="AXM259" s="58"/>
      <c r="AXN259" s="58"/>
      <c r="AXO259" s="58"/>
      <c r="AXP259" s="58"/>
      <c r="AXQ259" s="58"/>
      <c r="AXR259" s="58"/>
      <c r="AXS259" s="58"/>
      <c r="AXT259" s="58"/>
      <c r="AXU259" s="58"/>
      <c r="AXV259" s="58"/>
      <c r="AXW259" s="58"/>
      <c r="AXX259" s="58"/>
      <c r="AXY259" s="58"/>
      <c r="AXZ259" s="58"/>
      <c r="AYA259" s="58"/>
      <c r="AYB259" s="58"/>
      <c r="AYC259" s="58"/>
      <c r="AYD259" s="58"/>
      <c r="AYE259" s="58"/>
      <c r="AYF259" s="58"/>
      <c r="AYG259" s="58"/>
      <c r="AYH259" s="58"/>
      <c r="AYI259" s="58"/>
      <c r="AYJ259" s="58"/>
      <c r="AYK259" s="58"/>
      <c r="AYL259" s="58"/>
      <c r="AYM259" s="58"/>
      <c r="AYN259" s="58"/>
      <c r="AYO259" s="58"/>
      <c r="AYP259" s="58"/>
      <c r="AYQ259" s="58"/>
      <c r="AYR259" s="58"/>
      <c r="AYS259" s="58"/>
      <c r="AYT259" s="58"/>
      <c r="AYU259" s="58"/>
      <c r="AYV259" s="58"/>
      <c r="AYW259" s="58"/>
      <c r="AYX259" s="58"/>
      <c r="AYY259" s="58"/>
      <c r="AYZ259" s="58"/>
      <c r="AZA259" s="58"/>
      <c r="AZB259" s="58"/>
      <c r="AZC259" s="58"/>
      <c r="AZD259" s="58"/>
      <c r="AZE259" s="58"/>
      <c r="AZF259" s="58"/>
      <c r="AZG259" s="58"/>
      <c r="AZH259" s="58"/>
      <c r="AZI259" s="58"/>
      <c r="AZJ259" s="58"/>
      <c r="AZK259" s="58"/>
      <c r="AZL259" s="58"/>
      <c r="AZM259" s="58"/>
      <c r="AZN259" s="58"/>
      <c r="AZO259" s="58"/>
      <c r="AZP259" s="58"/>
      <c r="AZQ259" s="58"/>
      <c r="AZR259" s="58"/>
      <c r="AZS259" s="58"/>
      <c r="AZT259" s="58"/>
      <c r="AZU259" s="58"/>
      <c r="AZV259" s="58"/>
      <c r="AZW259" s="58"/>
      <c r="AZX259" s="58"/>
      <c r="AZY259" s="58"/>
      <c r="AZZ259" s="58"/>
      <c r="BAA259" s="58"/>
      <c r="BAB259" s="58"/>
      <c r="BAC259" s="58"/>
      <c r="BAD259" s="58"/>
      <c r="BAE259" s="58"/>
      <c r="BAF259" s="58"/>
      <c r="BAG259" s="58"/>
      <c r="BAH259" s="58"/>
      <c r="BAI259" s="58"/>
      <c r="BAJ259" s="58"/>
      <c r="BAK259" s="58"/>
      <c r="BAL259" s="58"/>
      <c r="BAM259" s="58"/>
      <c r="BAN259" s="58"/>
      <c r="BAO259" s="58"/>
      <c r="BAP259" s="58"/>
      <c r="BAQ259" s="58"/>
      <c r="BAR259" s="58"/>
      <c r="BAS259" s="58"/>
      <c r="BAT259" s="58"/>
      <c r="BAU259" s="58"/>
      <c r="BAV259" s="58"/>
      <c r="BAW259" s="58"/>
      <c r="BAX259" s="58"/>
      <c r="BAY259" s="58"/>
      <c r="BAZ259" s="58"/>
      <c r="BBA259" s="58"/>
      <c r="BBB259" s="58"/>
      <c r="BBC259" s="58"/>
      <c r="BBD259" s="58"/>
      <c r="BBE259" s="58"/>
      <c r="BBF259" s="58"/>
      <c r="BBG259" s="58"/>
      <c r="BBH259" s="58"/>
      <c r="BBI259" s="58"/>
      <c r="BBJ259" s="58"/>
      <c r="BBK259" s="58"/>
      <c r="BBL259" s="58"/>
      <c r="BBM259" s="58"/>
      <c r="BBN259" s="58"/>
      <c r="BBO259" s="58"/>
      <c r="BBP259" s="58"/>
      <c r="BBQ259" s="58"/>
      <c r="BBR259" s="58"/>
      <c r="BBS259" s="58"/>
      <c r="BBT259" s="58"/>
      <c r="BBU259" s="58"/>
      <c r="BBV259" s="58"/>
      <c r="BBW259" s="58"/>
      <c r="BBX259" s="58"/>
      <c r="BBY259" s="58"/>
      <c r="BBZ259" s="58"/>
      <c r="BCA259" s="58"/>
      <c r="BCB259" s="58"/>
      <c r="BCC259" s="58"/>
      <c r="BCD259" s="58"/>
      <c r="BCE259" s="58"/>
      <c r="BCF259" s="58"/>
      <c r="BCG259" s="58"/>
      <c r="BCH259" s="58"/>
      <c r="BCI259" s="58"/>
      <c r="BCJ259" s="58"/>
      <c r="BCK259" s="58"/>
      <c r="BCL259" s="58"/>
      <c r="BCM259" s="58"/>
      <c r="BCN259" s="58"/>
      <c r="BCO259" s="58"/>
      <c r="BCP259" s="58"/>
      <c r="BCQ259" s="58"/>
      <c r="BCR259" s="58"/>
      <c r="BCS259" s="58"/>
      <c r="BCT259" s="58"/>
      <c r="BCU259" s="58"/>
      <c r="BCV259" s="58"/>
      <c r="BCW259" s="58"/>
      <c r="BCX259" s="58"/>
      <c r="BCY259" s="58"/>
      <c r="BCZ259" s="58"/>
      <c r="BDA259" s="58"/>
      <c r="BDB259" s="58"/>
      <c r="BDC259" s="58"/>
      <c r="BDD259" s="58"/>
      <c r="BDE259" s="58"/>
      <c r="BDF259" s="58"/>
      <c r="BDG259" s="58"/>
      <c r="BDH259" s="58"/>
      <c r="BDI259" s="58"/>
      <c r="BDJ259" s="58"/>
      <c r="BDK259" s="58"/>
      <c r="BDL259" s="58"/>
      <c r="BDM259" s="58"/>
      <c r="BDN259" s="58"/>
      <c r="BDO259" s="58"/>
      <c r="BDP259" s="58"/>
      <c r="BDQ259" s="58"/>
      <c r="BDR259" s="58"/>
      <c r="BDS259" s="58"/>
      <c r="BDT259" s="58"/>
      <c r="BDU259" s="58"/>
      <c r="BDV259" s="58"/>
      <c r="BDW259" s="58"/>
      <c r="BDX259" s="58"/>
      <c r="BDY259" s="58"/>
      <c r="BDZ259" s="58"/>
      <c r="BEA259" s="58"/>
      <c r="BEB259" s="58"/>
      <c r="BEC259" s="58"/>
      <c r="BED259" s="58"/>
      <c r="BEE259" s="58"/>
      <c r="BEF259" s="58"/>
      <c r="BEG259" s="58"/>
      <c r="BEH259" s="58"/>
      <c r="BEI259" s="58"/>
      <c r="BEJ259" s="58"/>
      <c r="BEK259" s="58"/>
      <c r="BEL259" s="58"/>
      <c r="BEM259" s="58"/>
      <c r="BEN259" s="58"/>
      <c r="BEO259" s="58"/>
      <c r="BEP259" s="58"/>
      <c r="BEQ259" s="58"/>
      <c r="BER259" s="58"/>
      <c r="BES259" s="58"/>
      <c r="BET259" s="58"/>
      <c r="BEU259" s="58"/>
      <c r="BEV259" s="58"/>
      <c r="BEW259" s="58"/>
      <c r="BEX259" s="58"/>
      <c r="BEY259" s="58"/>
      <c r="BEZ259" s="58"/>
      <c r="BFA259" s="58"/>
      <c r="BFB259" s="58"/>
      <c r="BFC259" s="58"/>
      <c r="BFD259" s="58"/>
      <c r="BFE259" s="58"/>
      <c r="BFF259" s="58"/>
      <c r="BFG259" s="58"/>
      <c r="BFH259" s="58"/>
    </row>
    <row r="260" spans="1:1516" s="54" customFormat="1" ht="13.5">
      <c r="A260" s="109" t="s">
        <v>72</v>
      </c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DT260" s="58"/>
      <c r="DU260" s="58"/>
      <c r="DV260" s="58"/>
      <c r="DW260" s="58"/>
      <c r="DX260" s="58"/>
      <c r="DY260" s="58"/>
      <c r="DZ260" s="58"/>
      <c r="EA260" s="58"/>
      <c r="EB260" s="58"/>
      <c r="EC260" s="58"/>
      <c r="ED260" s="58"/>
      <c r="EE260" s="58"/>
      <c r="EF260" s="58"/>
      <c r="EG260" s="58"/>
      <c r="EH260" s="58"/>
      <c r="EI260" s="58"/>
      <c r="EJ260" s="58"/>
      <c r="EK260" s="58"/>
      <c r="EL260" s="58"/>
      <c r="EM260" s="58"/>
      <c r="EN260" s="58"/>
      <c r="EO260" s="58"/>
      <c r="EP260" s="58"/>
      <c r="EQ260" s="58"/>
      <c r="ER260" s="58"/>
      <c r="ES260" s="58"/>
      <c r="ET260" s="58"/>
      <c r="EU260" s="58"/>
      <c r="EV260" s="58"/>
      <c r="EW260" s="58"/>
      <c r="EX260" s="58"/>
      <c r="EY260" s="58"/>
      <c r="EZ260" s="58"/>
      <c r="FA260" s="58"/>
      <c r="FB260" s="58"/>
      <c r="FC260" s="58"/>
      <c r="FD260" s="58"/>
      <c r="FE260" s="58"/>
      <c r="FF260" s="58"/>
      <c r="FG260" s="58"/>
      <c r="FH260" s="58"/>
      <c r="FI260" s="58"/>
      <c r="FJ260" s="58"/>
      <c r="FK260" s="58"/>
      <c r="FL260" s="58"/>
      <c r="FM260" s="58"/>
      <c r="FN260" s="58"/>
      <c r="FO260" s="58"/>
      <c r="FP260" s="58"/>
      <c r="FQ260" s="58"/>
      <c r="FR260" s="58"/>
      <c r="FS260" s="58"/>
      <c r="FT260" s="58"/>
      <c r="FU260" s="58"/>
      <c r="FV260" s="58"/>
      <c r="FW260" s="58"/>
      <c r="FX260" s="58"/>
      <c r="FY260" s="58"/>
      <c r="FZ260" s="58"/>
      <c r="GA260" s="58"/>
      <c r="GB260" s="58"/>
      <c r="GC260" s="58"/>
      <c r="GD260" s="58"/>
      <c r="GE260" s="58"/>
      <c r="GF260" s="58"/>
      <c r="GG260" s="58"/>
      <c r="GH260" s="58"/>
      <c r="GI260" s="58"/>
      <c r="GJ260" s="58"/>
      <c r="GK260" s="58"/>
      <c r="GL260" s="58"/>
      <c r="GM260" s="58"/>
      <c r="GN260" s="58"/>
      <c r="GO260" s="58"/>
      <c r="GP260" s="58"/>
      <c r="GQ260" s="58"/>
      <c r="GR260" s="58"/>
      <c r="GS260" s="58"/>
      <c r="GT260" s="58"/>
      <c r="GU260" s="58"/>
      <c r="GV260" s="58"/>
      <c r="GW260" s="58"/>
      <c r="GX260" s="58"/>
      <c r="GY260" s="58"/>
      <c r="GZ260" s="58"/>
      <c r="HA260" s="58"/>
      <c r="HB260" s="58"/>
      <c r="HC260" s="58"/>
      <c r="HD260" s="58"/>
      <c r="HE260" s="58"/>
      <c r="HF260" s="58"/>
      <c r="HG260" s="58"/>
      <c r="HH260" s="58"/>
      <c r="HI260" s="58"/>
      <c r="HJ260" s="58"/>
      <c r="HK260" s="58"/>
      <c r="HL260" s="58"/>
      <c r="HM260" s="58"/>
      <c r="HN260" s="58"/>
      <c r="HO260" s="58"/>
      <c r="HP260" s="58"/>
      <c r="HQ260" s="58"/>
      <c r="HR260" s="58"/>
      <c r="HS260" s="58"/>
      <c r="HT260" s="58"/>
      <c r="HU260" s="58"/>
      <c r="HV260" s="58"/>
      <c r="HW260" s="58"/>
      <c r="HX260" s="58"/>
      <c r="HY260" s="58"/>
      <c r="HZ260" s="58"/>
      <c r="IA260" s="58"/>
      <c r="IB260" s="58"/>
      <c r="IC260" s="58"/>
      <c r="ID260" s="58"/>
      <c r="IE260" s="58"/>
      <c r="IF260" s="58"/>
      <c r="IG260" s="58"/>
      <c r="IH260" s="58"/>
      <c r="II260" s="58"/>
      <c r="IJ260" s="58"/>
      <c r="IK260" s="58"/>
      <c r="IL260" s="58"/>
      <c r="IM260" s="58"/>
      <c r="IN260" s="58"/>
      <c r="IO260" s="58"/>
      <c r="IP260" s="58"/>
      <c r="IQ260" s="58"/>
      <c r="IR260" s="58"/>
      <c r="IS260" s="58"/>
      <c r="IT260" s="58"/>
      <c r="IU260" s="58"/>
      <c r="IV260" s="58"/>
      <c r="IW260" s="58"/>
      <c r="IX260" s="58"/>
      <c r="IY260" s="58"/>
      <c r="IZ260" s="58"/>
      <c r="JA260" s="58"/>
      <c r="JB260" s="58"/>
      <c r="JC260" s="58"/>
      <c r="JD260" s="58"/>
      <c r="JE260" s="58"/>
      <c r="JF260" s="58"/>
      <c r="JG260" s="58"/>
      <c r="JH260" s="58"/>
      <c r="JI260" s="58"/>
      <c r="JJ260" s="58"/>
      <c r="JK260" s="58"/>
      <c r="JL260" s="58"/>
      <c r="JM260" s="58"/>
      <c r="JN260" s="58"/>
      <c r="JO260" s="58"/>
      <c r="JP260" s="58"/>
      <c r="JQ260" s="58"/>
      <c r="JR260" s="58"/>
      <c r="JS260" s="58"/>
      <c r="JT260" s="58"/>
      <c r="JU260" s="58"/>
      <c r="JV260" s="58"/>
      <c r="JW260" s="58"/>
      <c r="JX260" s="58"/>
      <c r="JY260" s="58"/>
      <c r="JZ260" s="58"/>
      <c r="KA260" s="58"/>
      <c r="KB260" s="58"/>
      <c r="KC260" s="58"/>
      <c r="KD260" s="58"/>
      <c r="KE260" s="58"/>
      <c r="KF260" s="58"/>
      <c r="KG260" s="58"/>
      <c r="KH260" s="58"/>
      <c r="KI260" s="58"/>
      <c r="KJ260" s="58"/>
      <c r="KK260" s="58"/>
      <c r="KL260" s="58"/>
      <c r="KM260" s="58"/>
      <c r="KN260" s="58"/>
      <c r="KO260" s="58"/>
      <c r="KP260" s="58"/>
      <c r="KQ260" s="58"/>
      <c r="KR260" s="58"/>
      <c r="KS260" s="58"/>
      <c r="KT260" s="58"/>
      <c r="KU260" s="58"/>
      <c r="KV260" s="58"/>
      <c r="KW260" s="58"/>
      <c r="KX260" s="58"/>
      <c r="KY260" s="58"/>
      <c r="KZ260" s="58"/>
      <c r="LA260" s="58"/>
      <c r="LB260" s="58"/>
      <c r="LC260" s="58"/>
      <c r="LD260" s="58"/>
      <c r="LE260" s="58"/>
      <c r="LF260" s="58"/>
      <c r="LG260" s="58"/>
      <c r="LH260" s="58"/>
      <c r="LI260" s="58"/>
      <c r="LJ260" s="58"/>
      <c r="LK260" s="58"/>
      <c r="LL260" s="58"/>
      <c r="LM260" s="58"/>
      <c r="LN260" s="58"/>
      <c r="LO260" s="58"/>
      <c r="LP260" s="58"/>
      <c r="LQ260" s="58"/>
      <c r="LR260" s="58"/>
      <c r="LS260" s="58"/>
      <c r="LT260" s="58"/>
      <c r="LU260" s="58"/>
      <c r="LV260" s="58"/>
      <c r="LW260" s="58"/>
      <c r="LX260" s="58"/>
      <c r="LY260" s="58"/>
      <c r="LZ260" s="58"/>
      <c r="MA260" s="58"/>
      <c r="MB260" s="58"/>
      <c r="MC260" s="58"/>
      <c r="MD260" s="58"/>
      <c r="ME260" s="58"/>
      <c r="MF260" s="58"/>
      <c r="MG260" s="58"/>
      <c r="MH260" s="58"/>
      <c r="MI260" s="58"/>
      <c r="MJ260" s="58"/>
      <c r="MK260" s="58"/>
      <c r="ML260" s="58"/>
      <c r="MM260" s="58"/>
      <c r="MN260" s="58"/>
      <c r="MO260" s="58"/>
      <c r="MP260" s="58"/>
      <c r="MQ260" s="58"/>
      <c r="MR260" s="58"/>
      <c r="MS260" s="58"/>
      <c r="MT260" s="58"/>
      <c r="MU260" s="58"/>
      <c r="MV260" s="58"/>
      <c r="MW260" s="58"/>
      <c r="MX260" s="58"/>
      <c r="MY260" s="58"/>
      <c r="MZ260" s="58"/>
      <c r="NA260" s="58"/>
      <c r="NB260" s="58"/>
      <c r="NC260" s="58"/>
      <c r="ND260" s="58"/>
      <c r="NE260" s="58"/>
      <c r="NF260" s="58"/>
      <c r="NG260" s="58"/>
      <c r="NH260" s="58"/>
      <c r="NI260" s="58"/>
      <c r="NJ260" s="58"/>
      <c r="NK260" s="58"/>
      <c r="NL260" s="58"/>
      <c r="NM260" s="58"/>
      <c r="NN260" s="58"/>
      <c r="NO260" s="58"/>
      <c r="NP260" s="58"/>
      <c r="NQ260" s="58"/>
      <c r="NR260" s="58"/>
      <c r="NS260" s="58"/>
      <c r="NT260" s="58"/>
      <c r="NU260" s="58"/>
      <c r="NV260" s="58"/>
      <c r="NW260" s="58"/>
      <c r="NX260" s="58"/>
      <c r="NY260" s="58"/>
      <c r="NZ260" s="58"/>
      <c r="OA260" s="58"/>
      <c r="OB260" s="58"/>
      <c r="OC260" s="58"/>
      <c r="OD260" s="58"/>
      <c r="OE260" s="58"/>
      <c r="OF260" s="58"/>
      <c r="OG260" s="58"/>
      <c r="OH260" s="58"/>
      <c r="OI260" s="58"/>
      <c r="OJ260" s="58"/>
      <c r="OK260" s="58"/>
      <c r="OL260" s="58"/>
      <c r="OM260" s="58"/>
      <c r="ON260" s="58"/>
      <c r="OO260" s="58"/>
      <c r="OP260" s="58"/>
      <c r="OQ260" s="58"/>
      <c r="OR260" s="58"/>
      <c r="OS260" s="58"/>
      <c r="OT260" s="58"/>
      <c r="OU260" s="58"/>
      <c r="OV260" s="58"/>
      <c r="OW260" s="58"/>
      <c r="OX260" s="58"/>
      <c r="OY260" s="58"/>
      <c r="OZ260" s="58"/>
      <c r="PA260" s="58"/>
      <c r="PB260" s="58"/>
      <c r="PC260" s="58"/>
      <c r="PD260" s="58"/>
      <c r="PE260" s="58"/>
      <c r="PF260" s="58"/>
      <c r="PG260" s="58"/>
      <c r="PH260" s="58"/>
      <c r="PI260" s="58"/>
      <c r="PJ260" s="58"/>
      <c r="PK260" s="58"/>
      <c r="PL260" s="58"/>
      <c r="PM260" s="58"/>
      <c r="PN260" s="58"/>
      <c r="PO260" s="58"/>
      <c r="PP260" s="58"/>
      <c r="PQ260" s="58"/>
      <c r="PR260" s="58"/>
      <c r="PS260" s="58"/>
      <c r="PT260" s="58"/>
      <c r="PU260" s="58"/>
      <c r="PV260" s="58"/>
      <c r="PW260" s="58"/>
      <c r="PX260" s="58"/>
      <c r="PY260" s="58"/>
      <c r="PZ260" s="58"/>
      <c r="QA260" s="58"/>
      <c r="QB260" s="58"/>
      <c r="QC260" s="58"/>
      <c r="QD260" s="58"/>
      <c r="QE260" s="58"/>
      <c r="QF260" s="58"/>
      <c r="QG260" s="58"/>
      <c r="QH260" s="58"/>
      <c r="QI260" s="58"/>
      <c r="QJ260" s="58"/>
      <c r="QK260" s="58"/>
      <c r="QL260" s="58"/>
      <c r="QM260" s="58"/>
      <c r="QN260" s="58"/>
      <c r="QO260" s="58"/>
      <c r="QP260" s="58"/>
      <c r="QQ260" s="58"/>
      <c r="QR260" s="58"/>
      <c r="QS260" s="58"/>
      <c r="QT260" s="58"/>
      <c r="QU260" s="58"/>
      <c r="QV260" s="58"/>
      <c r="QW260" s="58"/>
      <c r="QX260" s="58"/>
      <c r="QY260" s="58"/>
      <c r="QZ260" s="58"/>
      <c r="RA260" s="58"/>
      <c r="RB260" s="58"/>
      <c r="RC260" s="58"/>
      <c r="RD260" s="58"/>
      <c r="RE260" s="58"/>
      <c r="RF260" s="58"/>
      <c r="RG260" s="58"/>
      <c r="RH260" s="58"/>
      <c r="RI260" s="58"/>
      <c r="RJ260" s="58"/>
      <c r="RK260" s="58"/>
      <c r="RL260" s="58"/>
      <c r="RM260" s="58"/>
      <c r="RN260" s="58"/>
      <c r="RO260" s="58"/>
      <c r="RP260" s="58"/>
      <c r="RQ260" s="58"/>
      <c r="RR260" s="58"/>
      <c r="RS260" s="58"/>
      <c r="RT260" s="58"/>
      <c r="RU260" s="58"/>
      <c r="RV260" s="58"/>
      <c r="RW260" s="58"/>
      <c r="RX260" s="58"/>
      <c r="RY260" s="58"/>
      <c r="RZ260" s="58"/>
      <c r="SA260" s="58"/>
      <c r="SB260" s="58"/>
      <c r="SC260" s="58"/>
      <c r="SD260" s="58"/>
      <c r="SE260" s="58"/>
      <c r="SF260" s="58"/>
      <c r="SG260" s="58"/>
      <c r="SH260" s="58"/>
      <c r="SI260" s="58"/>
      <c r="SJ260" s="58"/>
      <c r="SK260" s="58"/>
      <c r="SL260" s="58"/>
      <c r="SM260" s="58"/>
      <c r="SN260" s="58"/>
      <c r="SO260" s="58"/>
      <c r="SP260" s="58"/>
      <c r="SQ260" s="58"/>
      <c r="SR260" s="58"/>
      <c r="SS260" s="58"/>
      <c r="ST260" s="58"/>
      <c r="SU260" s="58"/>
      <c r="SV260" s="58"/>
      <c r="SW260" s="58"/>
      <c r="SX260" s="58"/>
      <c r="SY260" s="58"/>
      <c r="SZ260" s="58"/>
      <c r="TA260" s="58"/>
      <c r="TB260" s="58"/>
      <c r="TC260" s="58"/>
      <c r="TD260" s="58"/>
      <c r="TE260" s="58"/>
      <c r="TF260" s="58"/>
      <c r="TG260" s="58"/>
      <c r="TH260" s="58"/>
      <c r="TI260" s="58"/>
      <c r="TJ260" s="58"/>
      <c r="TK260" s="58"/>
      <c r="TL260" s="58"/>
      <c r="TM260" s="58"/>
      <c r="TN260" s="58"/>
      <c r="TO260" s="58"/>
      <c r="TP260" s="58"/>
      <c r="TQ260" s="58"/>
      <c r="TR260" s="58"/>
      <c r="TS260" s="58"/>
      <c r="TT260" s="58"/>
      <c r="TU260" s="58"/>
      <c r="TV260" s="58"/>
      <c r="TW260" s="58"/>
      <c r="TX260" s="58"/>
      <c r="TY260" s="58"/>
      <c r="TZ260" s="58"/>
      <c r="UA260" s="58"/>
      <c r="UB260" s="58"/>
      <c r="UC260" s="58"/>
      <c r="UD260" s="58"/>
      <c r="UE260" s="58"/>
      <c r="UF260" s="58"/>
      <c r="UG260" s="58"/>
      <c r="UH260" s="58"/>
      <c r="UI260" s="58"/>
      <c r="UJ260" s="58"/>
      <c r="UK260" s="58"/>
      <c r="UL260" s="58"/>
      <c r="UM260" s="58"/>
      <c r="UN260" s="58"/>
      <c r="UO260" s="58"/>
      <c r="UP260" s="58"/>
      <c r="UQ260" s="58"/>
      <c r="UR260" s="58"/>
      <c r="US260" s="58"/>
      <c r="UT260" s="58"/>
      <c r="UU260" s="58"/>
      <c r="UV260" s="58"/>
      <c r="UW260" s="58"/>
      <c r="UX260" s="58"/>
      <c r="UY260" s="58"/>
      <c r="UZ260" s="58"/>
      <c r="VA260" s="58"/>
      <c r="VB260" s="58"/>
      <c r="VC260" s="58"/>
      <c r="VD260" s="58"/>
      <c r="VE260" s="58"/>
      <c r="VF260" s="58"/>
      <c r="VG260" s="58"/>
      <c r="VH260" s="58"/>
      <c r="VI260" s="58"/>
      <c r="VJ260" s="58"/>
      <c r="VK260" s="58"/>
      <c r="VL260" s="58"/>
      <c r="VM260" s="58"/>
      <c r="VN260" s="58"/>
      <c r="VO260" s="58"/>
      <c r="VP260" s="58"/>
      <c r="VQ260" s="58"/>
      <c r="VR260" s="58"/>
      <c r="VS260" s="58"/>
      <c r="VT260" s="58"/>
      <c r="VU260" s="58"/>
      <c r="VV260" s="58"/>
      <c r="VW260" s="58"/>
      <c r="VX260" s="58"/>
      <c r="VY260" s="58"/>
      <c r="VZ260" s="58"/>
      <c r="WA260" s="58"/>
      <c r="WB260" s="58"/>
      <c r="WC260" s="58"/>
      <c r="WD260" s="58"/>
      <c r="WE260" s="58"/>
      <c r="WF260" s="58"/>
      <c r="WG260" s="58"/>
      <c r="WH260" s="58"/>
      <c r="WI260" s="58"/>
      <c r="WJ260" s="58"/>
      <c r="WK260" s="58"/>
      <c r="WL260" s="58"/>
      <c r="WM260" s="58"/>
      <c r="WN260" s="58"/>
      <c r="WO260" s="58"/>
      <c r="WP260" s="58"/>
      <c r="WQ260" s="58"/>
      <c r="WR260" s="58"/>
      <c r="WS260" s="58"/>
      <c r="WT260" s="58"/>
      <c r="WU260" s="58"/>
      <c r="WV260" s="58"/>
      <c r="WW260" s="58"/>
      <c r="WX260" s="58"/>
      <c r="WY260" s="58"/>
      <c r="WZ260" s="58"/>
      <c r="XA260" s="58"/>
      <c r="XB260" s="58"/>
      <c r="XC260" s="58"/>
      <c r="XD260" s="58"/>
      <c r="XE260" s="58"/>
      <c r="XF260" s="58"/>
      <c r="XG260" s="58"/>
      <c r="XH260" s="58"/>
      <c r="XI260" s="58"/>
      <c r="XJ260" s="58"/>
      <c r="XK260" s="58"/>
      <c r="XL260" s="58"/>
      <c r="XM260" s="58"/>
      <c r="XN260" s="58"/>
      <c r="XO260" s="58"/>
      <c r="XP260" s="58"/>
      <c r="XQ260" s="58"/>
      <c r="XR260" s="58"/>
      <c r="XS260" s="58"/>
      <c r="XT260" s="58"/>
      <c r="XU260" s="58"/>
      <c r="XV260" s="58"/>
      <c r="XW260" s="58"/>
      <c r="XX260" s="58"/>
      <c r="XY260" s="58"/>
      <c r="XZ260" s="58"/>
      <c r="YA260" s="58"/>
      <c r="YB260" s="58"/>
      <c r="YC260" s="58"/>
      <c r="YD260" s="58"/>
      <c r="YE260" s="58"/>
      <c r="YF260" s="58"/>
      <c r="YG260" s="58"/>
      <c r="YH260" s="58"/>
      <c r="YI260" s="58"/>
      <c r="YJ260" s="58"/>
      <c r="YK260" s="58"/>
      <c r="YL260" s="58"/>
      <c r="YM260" s="58"/>
      <c r="YN260" s="58"/>
      <c r="YO260" s="58"/>
      <c r="YP260" s="58"/>
      <c r="YQ260" s="58"/>
      <c r="YR260" s="58"/>
      <c r="YS260" s="58"/>
      <c r="YT260" s="58"/>
      <c r="YU260" s="58"/>
      <c r="YV260" s="58"/>
      <c r="YW260" s="58"/>
      <c r="YX260" s="58"/>
      <c r="YY260" s="58"/>
      <c r="YZ260" s="58"/>
      <c r="ZA260" s="58"/>
      <c r="ZB260" s="58"/>
      <c r="ZC260" s="58"/>
      <c r="ZD260" s="58"/>
      <c r="ZE260" s="58"/>
      <c r="ZF260" s="58"/>
      <c r="ZG260" s="58"/>
      <c r="ZH260" s="58"/>
      <c r="ZI260" s="58"/>
      <c r="ZJ260" s="58"/>
      <c r="ZK260" s="58"/>
      <c r="ZL260" s="58"/>
      <c r="ZM260" s="58"/>
      <c r="ZN260" s="58"/>
      <c r="ZO260" s="58"/>
      <c r="ZP260" s="58"/>
      <c r="ZQ260" s="58"/>
      <c r="ZR260" s="58"/>
      <c r="ZS260" s="58"/>
      <c r="ZT260" s="58"/>
      <c r="ZU260" s="58"/>
      <c r="ZV260" s="58"/>
      <c r="ZW260" s="58"/>
      <c r="ZX260" s="58"/>
      <c r="ZY260" s="58"/>
      <c r="ZZ260" s="58"/>
      <c r="AAA260" s="58"/>
      <c r="AAB260" s="58"/>
      <c r="AAC260" s="58"/>
      <c r="AAD260" s="58"/>
      <c r="AAE260" s="58"/>
      <c r="AAF260" s="58"/>
      <c r="AAG260" s="58"/>
      <c r="AAH260" s="58"/>
      <c r="AAI260" s="58"/>
      <c r="AAJ260" s="58"/>
      <c r="AAK260" s="58"/>
      <c r="AAL260" s="58"/>
      <c r="AAM260" s="58"/>
      <c r="AAN260" s="58"/>
      <c r="AAO260" s="58"/>
      <c r="AAP260" s="58"/>
      <c r="AAQ260" s="58"/>
      <c r="AAR260" s="58"/>
      <c r="AAS260" s="58"/>
      <c r="AAT260" s="58"/>
      <c r="AAU260" s="58"/>
      <c r="AAV260" s="58"/>
      <c r="AAW260" s="58"/>
      <c r="AAX260" s="58"/>
      <c r="AAY260" s="58"/>
      <c r="AAZ260" s="58"/>
      <c r="ABA260" s="58"/>
      <c r="ABB260" s="58"/>
      <c r="ABC260" s="58"/>
      <c r="ABD260" s="58"/>
      <c r="ABE260" s="58"/>
      <c r="ABF260" s="58"/>
      <c r="ABG260" s="58"/>
      <c r="ABH260" s="58"/>
      <c r="ABI260" s="58"/>
      <c r="ABJ260" s="58"/>
      <c r="ABK260" s="58"/>
      <c r="ABL260" s="58"/>
      <c r="ABM260" s="58"/>
      <c r="ABN260" s="58"/>
      <c r="ABO260" s="58"/>
      <c r="ABP260" s="58"/>
      <c r="ABQ260" s="58"/>
      <c r="ABR260" s="58"/>
      <c r="ABS260" s="58"/>
      <c r="ABT260" s="58"/>
      <c r="ABU260" s="58"/>
      <c r="ABV260" s="58"/>
      <c r="ABW260" s="58"/>
      <c r="ABX260" s="58"/>
      <c r="ABY260" s="58"/>
      <c r="ABZ260" s="58"/>
      <c r="ACA260" s="58"/>
      <c r="ACB260" s="58"/>
      <c r="ACC260" s="58"/>
      <c r="ACD260" s="58"/>
      <c r="ACE260" s="58"/>
      <c r="ACF260" s="58"/>
      <c r="ACG260" s="58"/>
      <c r="ACH260" s="58"/>
      <c r="ACI260" s="58"/>
      <c r="ACJ260" s="58"/>
      <c r="ACK260" s="58"/>
      <c r="ACL260" s="58"/>
      <c r="ACM260" s="58"/>
      <c r="ACN260" s="58"/>
      <c r="ACO260" s="58"/>
      <c r="ACP260" s="58"/>
      <c r="ACQ260" s="58"/>
      <c r="ACR260" s="58"/>
      <c r="ACS260" s="58"/>
      <c r="ACT260" s="58"/>
      <c r="ACU260" s="58"/>
      <c r="ACV260" s="58"/>
      <c r="ACW260" s="58"/>
      <c r="ACX260" s="58"/>
      <c r="ACY260" s="58"/>
      <c r="ACZ260" s="58"/>
      <c r="ADA260" s="58"/>
      <c r="ADB260" s="58"/>
      <c r="ADC260" s="58"/>
      <c r="ADD260" s="58"/>
      <c r="ADE260" s="58"/>
      <c r="ADF260" s="58"/>
      <c r="ADG260" s="58"/>
      <c r="ADH260" s="58"/>
      <c r="ADI260" s="58"/>
      <c r="ADJ260" s="58"/>
      <c r="ADK260" s="58"/>
      <c r="ADL260" s="58"/>
      <c r="ADM260" s="58"/>
      <c r="ADN260" s="58"/>
      <c r="ADO260" s="58"/>
      <c r="ADP260" s="58"/>
      <c r="ADQ260" s="58"/>
      <c r="ADR260" s="58"/>
      <c r="ADS260" s="58"/>
      <c r="ADT260" s="58"/>
      <c r="ADU260" s="58"/>
      <c r="ADV260" s="58"/>
      <c r="ADW260" s="58"/>
      <c r="ADX260" s="58"/>
      <c r="ADY260" s="58"/>
      <c r="ADZ260" s="58"/>
      <c r="AEA260" s="58"/>
      <c r="AEB260" s="58"/>
      <c r="AEC260" s="58"/>
      <c r="AED260" s="58"/>
      <c r="AEE260" s="58"/>
      <c r="AEF260" s="58"/>
      <c r="AEG260" s="58"/>
      <c r="AEH260" s="58"/>
      <c r="AEI260" s="58"/>
      <c r="AEJ260" s="58"/>
      <c r="AEK260" s="58"/>
      <c r="AEL260" s="58"/>
      <c r="AEM260" s="58"/>
      <c r="AEN260" s="58"/>
      <c r="AEO260" s="58"/>
      <c r="AEP260" s="58"/>
      <c r="AEQ260" s="58"/>
      <c r="AER260" s="58"/>
      <c r="AES260" s="58"/>
      <c r="AET260" s="58"/>
      <c r="AEU260" s="58"/>
      <c r="AEV260" s="58"/>
      <c r="AEW260" s="58"/>
      <c r="AEX260" s="58"/>
      <c r="AEY260" s="58"/>
      <c r="AEZ260" s="58"/>
      <c r="AFA260" s="58"/>
      <c r="AFB260" s="58"/>
      <c r="AFC260" s="58"/>
      <c r="AFD260" s="58"/>
      <c r="AFE260" s="58"/>
      <c r="AFF260" s="58"/>
      <c r="AFG260" s="58"/>
      <c r="AFH260" s="58"/>
      <c r="AFI260" s="58"/>
      <c r="AFJ260" s="58"/>
      <c r="AFK260" s="58"/>
      <c r="AFL260" s="58"/>
      <c r="AFM260" s="58"/>
      <c r="AFN260" s="58"/>
      <c r="AFO260" s="58"/>
      <c r="AFP260" s="58"/>
      <c r="AFQ260" s="58"/>
      <c r="AFR260" s="58"/>
      <c r="AFS260" s="58"/>
      <c r="AFT260" s="58"/>
      <c r="AFU260" s="58"/>
      <c r="AFV260" s="58"/>
      <c r="AFW260" s="58"/>
      <c r="AFX260" s="58"/>
      <c r="AFY260" s="58"/>
      <c r="AFZ260" s="58"/>
      <c r="AGA260" s="58"/>
      <c r="AGB260" s="58"/>
      <c r="AGC260" s="58"/>
      <c r="AGD260" s="58"/>
      <c r="AGE260" s="58"/>
      <c r="AGF260" s="58"/>
      <c r="AGG260" s="58"/>
      <c r="AGH260" s="58"/>
      <c r="AGI260" s="58"/>
      <c r="AGJ260" s="58"/>
      <c r="AGK260" s="58"/>
      <c r="AGL260" s="58"/>
      <c r="AGM260" s="58"/>
      <c r="AGN260" s="58"/>
      <c r="AGO260" s="58"/>
      <c r="AGP260" s="58"/>
      <c r="AGQ260" s="58"/>
      <c r="AGR260" s="58"/>
      <c r="AGS260" s="58"/>
      <c r="AGT260" s="58"/>
      <c r="AGU260" s="58"/>
      <c r="AGV260" s="58"/>
      <c r="AGW260" s="58"/>
      <c r="AGX260" s="58"/>
      <c r="AGY260" s="58"/>
      <c r="AGZ260" s="58"/>
      <c r="AHA260" s="58"/>
      <c r="AHB260" s="58"/>
      <c r="AHC260" s="58"/>
      <c r="AHD260" s="58"/>
      <c r="AHE260" s="58"/>
      <c r="AHF260" s="58"/>
      <c r="AHG260" s="58"/>
      <c r="AHH260" s="58"/>
      <c r="AHI260" s="58"/>
      <c r="AHJ260" s="58"/>
      <c r="AHK260" s="58"/>
      <c r="AHL260" s="58"/>
      <c r="AHM260" s="58"/>
      <c r="AHN260" s="58"/>
      <c r="AHO260" s="58"/>
      <c r="AHP260" s="58"/>
      <c r="AHQ260" s="58"/>
      <c r="AHR260" s="58"/>
      <c r="AHS260" s="58"/>
      <c r="AHT260" s="58"/>
      <c r="AHU260" s="58"/>
      <c r="AHV260" s="58"/>
      <c r="AHW260" s="58"/>
      <c r="AHX260" s="58"/>
      <c r="AHY260" s="58"/>
      <c r="AHZ260" s="58"/>
      <c r="AIA260" s="58"/>
      <c r="AIB260" s="58"/>
      <c r="AIC260" s="58"/>
      <c r="AID260" s="58"/>
      <c r="AIE260" s="58"/>
      <c r="AIF260" s="58"/>
      <c r="AIG260" s="58"/>
      <c r="AIH260" s="58"/>
      <c r="AII260" s="58"/>
      <c r="AIJ260" s="58"/>
      <c r="AIK260" s="58"/>
      <c r="AIL260" s="58"/>
      <c r="AIM260" s="58"/>
      <c r="AIN260" s="58"/>
      <c r="AIO260" s="58"/>
      <c r="AIP260" s="58"/>
      <c r="AIQ260" s="58"/>
      <c r="AIR260" s="58"/>
      <c r="AIS260" s="58"/>
      <c r="AIT260" s="58"/>
      <c r="AIU260" s="58"/>
      <c r="AIV260" s="58"/>
      <c r="AIW260" s="58"/>
      <c r="AIX260" s="58"/>
      <c r="AIY260" s="58"/>
      <c r="AIZ260" s="58"/>
      <c r="AJA260" s="58"/>
      <c r="AJB260" s="58"/>
      <c r="AJC260" s="58"/>
      <c r="AJD260" s="58"/>
      <c r="AJE260" s="58"/>
      <c r="AJF260" s="58"/>
      <c r="AJG260" s="58"/>
      <c r="AJH260" s="58"/>
      <c r="AJI260" s="58"/>
      <c r="AJJ260" s="58"/>
      <c r="AJK260" s="58"/>
      <c r="AJL260" s="58"/>
      <c r="AJM260" s="58"/>
      <c r="AJN260" s="58"/>
      <c r="AJO260" s="58"/>
      <c r="AJP260" s="58"/>
      <c r="AJQ260" s="58"/>
      <c r="AJR260" s="58"/>
      <c r="AJS260" s="58"/>
      <c r="AJT260" s="58"/>
      <c r="AJU260" s="58"/>
      <c r="AJV260" s="58"/>
      <c r="AJW260" s="58"/>
      <c r="AJX260" s="58"/>
      <c r="AJY260" s="58"/>
      <c r="AJZ260" s="58"/>
      <c r="AKA260" s="58"/>
      <c r="AKB260" s="58"/>
      <c r="AKC260" s="58"/>
      <c r="AKD260" s="58"/>
      <c r="AKE260" s="58"/>
      <c r="AKF260" s="58"/>
      <c r="AKG260" s="58"/>
      <c r="AKH260" s="58"/>
      <c r="AKI260" s="58"/>
      <c r="AKJ260" s="58"/>
      <c r="AKK260" s="58"/>
      <c r="AKL260" s="58"/>
      <c r="AKM260" s="58"/>
      <c r="AKN260" s="58"/>
      <c r="AKO260" s="58"/>
      <c r="AKP260" s="58"/>
      <c r="AKQ260" s="58"/>
      <c r="AKR260" s="58"/>
      <c r="AKS260" s="58"/>
      <c r="AKT260" s="58"/>
      <c r="AKU260" s="58"/>
      <c r="AKV260" s="58"/>
      <c r="AKW260" s="58"/>
      <c r="AKX260" s="58"/>
      <c r="AKY260" s="58"/>
      <c r="AKZ260" s="58"/>
      <c r="ALA260" s="58"/>
      <c r="ALB260" s="58"/>
      <c r="ALC260" s="58"/>
      <c r="ALD260" s="58"/>
      <c r="ALE260" s="58"/>
      <c r="ALF260" s="58"/>
      <c r="ALG260" s="58"/>
      <c r="ALH260" s="58"/>
      <c r="ALI260" s="58"/>
      <c r="ALJ260" s="58"/>
      <c r="ALK260" s="58"/>
      <c r="ALL260" s="58"/>
      <c r="ALM260" s="58"/>
      <c r="ALN260" s="58"/>
      <c r="ALO260" s="58"/>
      <c r="ALP260" s="58"/>
      <c r="ALQ260" s="58"/>
      <c r="ALR260" s="58"/>
      <c r="ALS260" s="58"/>
      <c r="ALT260" s="58"/>
      <c r="ALU260" s="58"/>
      <c r="ALV260" s="58"/>
      <c r="ALW260" s="58"/>
      <c r="ALX260" s="58"/>
      <c r="ALY260" s="58"/>
      <c r="ALZ260" s="58"/>
      <c r="AMA260" s="58"/>
      <c r="AMB260" s="58"/>
      <c r="AMC260" s="58"/>
      <c r="AMD260" s="58"/>
      <c r="AME260" s="58"/>
      <c r="AMF260" s="58"/>
      <c r="AMG260" s="58"/>
      <c r="AMH260" s="58"/>
      <c r="AMI260" s="58"/>
      <c r="AMJ260" s="58"/>
      <c r="AMK260" s="58"/>
      <c r="AML260" s="58"/>
      <c r="AMM260" s="58"/>
      <c r="AMN260" s="58"/>
      <c r="AMO260" s="58"/>
      <c r="AMP260" s="58"/>
      <c r="AMQ260" s="58"/>
      <c r="AMR260" s="58"/>
      <c r="AMS260" s="58"/>
      <c r="AMT260" s="58"/>
      <c r="AMU260" s="58"/>
      <c r="AMV260" s="58"/>
      <c r="AMW260" s="58"/>
      <c r="AMX260" s="58"/>
      <c r="AMY260" s="58"/>
      <c r="AMZ260" s="58"/>
      <c r="ANA260" s="58"/>
      <c r="ANB260" s="58"/>
      <c r="ANC260" s="58"/>
      <c r="AND260" s="58"/>
      <c r="ANE260" s="58"/>
      <c r="ANF260" s="58"/>
      <c r="ANG260" s="58"/>
      <c r="ANH260" s="58"/>
      <c r="ANI260" s="58"/>
      <c r="ANJ260" s="58"/>
      <c r="ANK260" s="58"/>
      <c r="ANL260" s="58"/>
      <c r="ANM260" s="58"/>
      <c r="ANN260" s="58"/>
      <c r="ANO260" s="58"/>
      <c r="ANP260" s="58"/>
      <c r="ANQ260" s="58"/>
      <c r="ANR260" s="58"/>
      <c r="ANS260" s="58"/>
      <c r="ANT260" s="58"/>
      <c r="ANU260" s="58"/>
      <c r="ANV260" s="58"/>
      <c r="ANW260" s="58"/>
      <c r="ANX260" s="58"/>
      <c r="ANY260" s="58"/>
      <c r="ANZ260" s="58"/>
      <c r="AOA260" s="58"/>
      <c r="AOB260" s="58"/>
      <c r="AOC260" s="58"/>
      <c r="AOD260" s="58"/>
      <c r="AOE260" s="58"/>
      <c r="AOF260" s="58"/>
      <c r="AOG260" s="58"/>
      <c r="AOH260" s="58"/>
      <c r="AOI260" s="58"/>
      <c r="AOJ260" s="58"/>
      <c r="AOK260" s="58"/>
      <c r="AOL260" s="58"/>
      <c r="AOM260" s="58"/>
      <c r="AON260" s="58"/>
      <c r="AOO260" s="58"/>
      <c r="AOP260" s="58"/>
      <c r="AOQ260" s="58"/>
      <c r="AOR260" s="58"/>
      <c r="AOS260" s="58"/>
      <c r="AOT260" s="58"/>
      <c r="AOU260" s="58"/>
      <c r="AOV260" s="58"/>
      <c r="AOW260" s="58"/>
      <c r="AOX260" s="58"/>
      <c r="AOY260" s="58"/>
      <c r="AOZ260" s="58"/>
      <c r="APA260" s="58"/>
      <c r="APB260" s="58"/>
      <c r="APC260" s="58"/>
      <c r="APD260" s="58"/>
      <c r="APE260" s="58"/>
      <c r="APF260" s="58"/>
      <c r="APG260" s="58"/>
      <c r="APH260" s="58"/>
      <c r="API260" s="58"/>
      <c r="APJ260" s="58"/>
      <c r="APK260" s="58"/>
      <c r="APL260" s="58"/>
      <c r="APM260" s="58"/>
      <c r="APN260" s="58"/>
      <c r="APO260" s="58"/>
      <c r="APP260" s="58"/>
      <c r="APQ260" s="58"/>
      <c r="APR260" s="58"/>
      <c r="APS260" s="58"/>
      <c r="APT260" s="58"/>
      <c r="APU260" s="58"/>
      <c r="APV260" s="58"/>
      <c r="APW260" s="58"/>
      <c r="APX260" s="58"/>
      <c r="APY260" s="58"/>
      <c r="APZ260" s="58"/>
      <c r="AQA260" s="58"/>
      <c r="AQB260" s="58"/>
      <c r="AQC260" s="58"/>
      <c r="AQD260" s="58"/>
      <c r="AQE260" s="58"/>
      <c r="AQF260" s="58"/>
      <c r="AQG260" s="58"/>
      <c r="AQH260" s="58"/>
      <c r="AQI260" s="58"/>
      <c r="AQJ260" s="58"/>
      <c r="AQK260" s="58"/>
      <c r="AQL260" s="58"/>
      <c r="AQM260" s="58"/>
      <c r="AQN260" s="58"/>
      <c r="AQO260" s="58"/>
      <c r="AQP260" s="58"/>
      <c r="AQQ260" s="58"/>
      <c r="AQR260" s="58"/>
      <c r="AQS260" s="58"/>
      <c r="AQT260" s="58"/>
      <c r="AQU260" s="58"/>
      <c r="AQV260" s="58"/>
      <c r="AQW260" s="58"/>
      <c r="AQX260" s="58"/>
      <c r="AQY260" s="58"/>
      <c r="AQZ260" s="58"/>
      <c r="ARA260" s="58"/>
      <c r="ARB260" s="58"/>
      <c r="ARC260" s="58"/>
      <c r="ARD260" s="58"/>
      <c r="ARE260" s="58"/>
      <c r="ARF260" s="58"/>
      <c r="ARG260" s="58"/>
      <c r="ARH260" s="58"/>
      <c r="ARI260" s="58"/>
      <c r="ARJ260" s="58"/>
      <c r="ARK260" s="58"/>
      <c r="ARL260" s="58"/>
      <c r="ARM260" s="58"/>
      <c r="ARN260" s="58"/>
      <c r="ARO260" s="58"/>
      <c r="ARP260" s="58"/>
      <c r="ARQ260" s="58"/>
      <c r="ARR260" s="58"/>
      <c r="ARS260" s="58"/>
      <c r="ART260" s="58"/>
      <c r="ARU260" s="58"/>
      <c r="ARV260" s="58"/>
      <c r="ARW260" s="58"/>
      <c r="ARX260" s="58"/>
      <c r="ARY260" s="58"/>
      <c r="ARZ260" s="58"/>
      <c r="ASA260" s="58"/>
      <c r="ASB260" s="58"/>
      <c r="ASC260" s="58"/>
      <c r="ASD260" s="58"/>
      <c r="ASE260" s="58"/>
      <c r="ASF260" s="58"/>
      <c r="ASG260" s="58"/>
      <c r="ASH260" s="58"/>
      <c r="ASI260" s="58"/>
      <c r="ASJ260" s="58"/>
      <c r="ASK260" s="58"/>
      <c r="ASL260" s="58"/>
      <c r="ASM260" s="58"/>
      <c r="ASN260" s="58"/>
      <c r="ASO260" s="58"/>
      <c r="ASP260" s="58"/>
      <c r="ASQ260" s="58"/>
      <c r="ASR260" s="58"/>
      <c r="ASS260" s="58"/>
      <c r="AST260" s="58"/>
      <c r="ASU260" s="58"/>
      <c r="ASV260" s="58"/>
      <c r="ASW260" s="58"/>
      <c r="ASX260" s="58"/>
      <c r="ASY260" s="58"/>
      <c r="ASZ260" s="58"/>
      <c r="ATA260" s="58"/>
      <c r="ATB260" s="58"/>
      <c r="ATC260" s="58"/>
      <c r="ATD260" s="58"/>
      <c r="ATE260" s="58"/>
      <c r="ATF260" s="58"/>
      <c r="ATG260" s="58"/>
      <c r="ATH260" s="58"/>
      <c r="ATI260" s="58"/>
      <c r="ATJ260" s="58"/>
      <c r="ATK260" s="58"/>
      <c r="ATL260" s="58"/>
      <c r="ATM260" s="58"/>
      <c r="ATN260" s="58"/>
      <c r="ATO260" s="58"/>
      <c r="ATP260" s="58"/>
      <c r="ATQ260" s="58"/>
      <c r="ATR260" s="58"/>
      <c r="ATS260" s="58"/>
      <c r="ATT260" s="58"/>
      <c r="ATU260" s="58"/>
      <c r="ATV260" s="58"/>
      <c r="ATW260" s="58"/>
      <c r="ATX260" s="58"/>
      <c r="ATY260" s="58"/>
      <c r="ATZ260" s="58"/>
      <c r="AUA260" s="58"/>
      <c r="AUB260" s="58"/>
      <c r="AUC260" s="58"/>
      <c r="AUD260" s="58"/>
      <c r="AUE260" s="58"/>
      <c r="AUF260" s="58"/>
      <c r="AUG260" s="58"/>
      <c r="AUH260" s="58"/>
      <c r="AUI260" s="58"/>
      <c r="AUJ260" s="58"/>
      <c r="AUK260" s="58"/>
      <c r="AUL260" s="58"/>
      <c r="AUM260" s="58"/>
      <c r="AUN260" s="58"/>
      <c r="AUO260" s="58"/>
      <c r="AUP260" s="58"/>
      <c r="AUQ260" s="58"/>
      <c r="AUR260" s="58"/>
      <c r="AUS260" s="58"/>
      <c r="AUT260" s="58"/>
      <c r="AUU260" s="58"/>
      <c r="AUV260" s="58"/>
      <c r="AUW260" s="58"/>
      <c r="AUX260" s="58"/>
      <c r="AUY260" s="58"/>
      <c r="AUZ260" s="58"/>
      <c r="AVA260" s="58"/>
      <c r="AVB260" s="58"/>
      <c r="AVC260" s="58"/>
      <c r="AVD260" s="58"/>
      <c r="AVE260" s="58"/>
      <c r="AVF260" s="58"/>
      <c r="AVG260" s="58"/>
      <c r="AVH260" s="58"/>
      <c r="AVI260" s="58"/>
      <c r="AVJ260" s="58"/>
      <c r="AVK260" s="58"/>
      <c r="AVL260" s="58"/>
      <c r="AVM260" s="58"/>
      <c r="AVN260" s="58"/>
      <c r="AVO260" s="58"/>
      <c r="AVP260" s="58"/>
      <c r="AVQ260" s="58"/>
      <c r="AVR260" s="58"/>
      <c r="AVS260" s="58"/>
      <c r="AVT260" s="58"/>
      <c r="AVU260" s="58"/>
      <c r="AVV260" s="58"/>
      <c r="AVW260" s="58"/>
      <c r="AVX260" s="58"/>
      <c r="AVY260" s="58"/>
      <c r="AVZ260" s="58"/>
      <c r="AWA260" s="58"/>
      <c r="AWB260" s="58"/>
      <c r="AWC260" s="58"/>
      <c r="AWD260" s="58"/>
      <c r="AWE260" s="58"/>
      <c r="AWF260" s="58"/>
      <c r="AWG260" s="58"/>
      <c r="AWH260" s="58"/>
      <c r="AWI260" s="58"/>
      <c r="AWJ260" s="58"/>
      <c r="AWK260" s="58"/>
      <c r="AWL260" s="58"/>
      <c r="AWM260" s="58"/>
      <c r="AWN260" s="58"/>
      <c r="AWO260" s="58"/>
      <c r="AWP260" s="58"/>
      <c r="AWQ260" s="58"/>
      <c r="AWR260" s="58"/>
      <c r="AWS260" s="58"/>
      <c r="AWT260" s="58"/>
      <c r="AWU260" s="58"/>
      <c r="AWV260" s="58"/>
      <c r="AWW260" s="58"/>
      <c r="AWX260" s="58"/>
      <c r="AWY260" s="58"/>
      <c r="AWZ260" s="58"/>
      <c r="AXA260" s="58"/>
      <c r="AXB260" s="58"/>
      <c r="AXC260" s="58"/>
      <c r="AXD260" s="58"/>
      <c r="AXE260" s="58"/>
      <c r="AXF260" s="58"/>
      <c r="AXG260" s="58"/>
      <c r="AXH260" s="58"/>
      <c r="AXI260" s="58"/>
      <c r="AXJ260" s="58"/>
      <c r="AXK260" s="58"/>
      <c r="AXL260" s="58"/>
      <c r="AXM260" s="58"/>
      <c r="AXN260" s="58"/>
      <c r="AXO260" s="58"/>
      <c r="AXP260" s="58"/>
      <c r="AXQ260" s="58"/>
      <c r="AXR260" s="58"/>
      <c r="AXS260" s="58"/>
      <c r="AXT260" s="58"/>
      <c r="AXU260" s="58"/>
      <c r="AXV260" s="58"/>
      <c r="AXW260" s="58"/>
      <c r="AXX260" s="58"/>
      <c r="AXY260" s="58"/>
      <c r="AXZ260" s="58"/>
      <c r="AYA260" s="58"/>
      <c r="AYB260" s="58"/>
      <c r="AYC260" s="58"/>
      <c r="AYD260" s="58"/>
      <c r="AYE260" s="58"/>
      <c r="AYF260" s="58"/>
      <c r="AYG260" s="58"/>
      <c r="AYH260" s="58"/>
      <c r="AYI260" s="58"/>
      <c r="AYJ260" s="58"/>
      <c r="AYK260" s="58"/>
      <c r="AYL260" s="58"/>
      <c r="AYM260" s="58"/>
      <c r="AYN260" s="58"/>
      <c r="AYO260" s="58"/>
      <c r="AYP260" s="58"/>
      <c r="AYQ260" s="58"/>
      <c r="AYR260" s="58"/>
      <c r="AYS260" s="58"/>
      <c r="AYT260" s="58"/>
      <c r="AYU260" s="58"/>
      <c r="AYV260" s="58"/>
      <c r="AYW260" s="58"/>
      <c r="AYX260" s="58"/>
      <c r="AYY260" s="58"/>
      <c r="AYZ260" s="58"/>
      <c r="AZA260" s="58"/>
      <c r="AZB260" s="58"/>
      <c r="AZC260" s="58"/>
      <c r="AZD260" s="58"/>
      <c r="AZE260" s="58"/>
      <c r="AZF260" s="58"/>
      <c r="AZG260" s="58"/>
      <c r="AZH260" s="58"/>
      <c r="AZI260" s="58"/>
      <c r="AZJ260" s="58"/>
      <c r="AZK260" s="58"/>
      <c r="AZL260" s="58"/>
      <c r="AZM260" s="58"/>
      <c r="AZN260" s="58"/>
      <c r="AZO260" s="58"/>
      <c r="AZP260" s="58"/>
      <c r="AZQ260" s="58"/>
      <c r="AZR260" s="58"/>
      <c r="AZS260" s="58"/>
      <c r="AZT260" s="58"/>
      <c r="AZU260" s="58"/>
      <c r="AZV260" s="58"/>
      <c r="AZW260" s="58"/>
      <c r="AZX260" s="58"/>
      <c r="AZY260" s="58"/>
      <c r="AZZ260" s="58"/>
      <c r="BAA260" s="58"/>
      <c r="BAB260" s="58"/>
      <c r="BAC260" s="58"/>
      <c r="BAD260" s="58"/>
      <c r="BAE260" s="58"/>
      <c r="BAF260" s="58"/>
      <c r="BAG260" s="58"/>
      <c r="BAH260" s="58"/>
      <c r="BAI260" s="58"/>
      <c r="BAJ260" s="58"/>
      <c r="BAK260" s="58"/>
      <c r="BAL260" s="58"/>
      <c r="BAM260" s="58"/>
      <c r="BAN260" s="58"/>
      <c r="BAO260" s="58"/>
      <c r="BAP260" s="58"/>
      <c r="BAQ260" s="58"/>
      <c r="BAR260" s="58"/>
      <c r="BAS260" s="58"/>
      <c r="BAT260" s="58"/>
      <c r="BAU260" s="58"/>
      <c r="BAV260" s="58"/>
      <c r="BAW260" s="58"/>
      <c r="BAX260" s="58"/>
      <c r="BAY260" s="58"/>
      <c r="BAZ260" s="58"/>
      <c r="BBA260" s="58"/>
      <c r="BBB260" s="58"/>
      <c r="BBC260" s="58"/>
      <c r="BBD260" s="58"/>
      <c r="BBE260" s="58"/>
      <c r="BBF260" s="58"/>
      <c r="BBG260" s="58"/>
      <c r="BBH260" s="58"/>
      <c r="BBI260" s="58"/>
      <c r="BBJ260" s="58"/>
      <c r="BBK260" s="58"/>
      <c r="BBL260" s="58"/>
      <c r="BBM260" s="58"/>
      <c r="BBN260" s="58"/>
      <c r="BBO260" s="58"/>
      <c r="BBP260" s="58"/>
      <c r="BBQ260" s="58"/>
      <c r="BBR260" s="58"/>
      <c r="BBS260" s="58"/>
      <c r="BBT260" s="58"/>
      <c r="BBU260" s="58"/>
      <c r="BBV260" s="58"/>
      <c r="BBW260" s="58"/>
      <c r="BBX260" s="58"/>
      <c r="BBY260" s="58"/>
      <c r="BBZ260" s="58"/>
      <c r="BCA260" s="58"/>
      <c r="BCB260" s="58"/>
      <c r="BCC260" s="58"/>
      <c r="BCD260" s="58"/>
      <c r="BCE260" s="58"/>
      <c r="BCF260" s="58"/>
      <c r="BCG260" s="58"/>
      <c r="BCH260" s="58"/>
      <c r="BCI260" s="58"/>
      <c r="BCJ260" s="58"/>
      <c r="BCK260" s="58"/>
      <c r="BCL260" s="58"/>
      <c r="BCM260" s="58"/>
      <c r="BCN260" s="58"/>
      <c r="BCO260" s="58"/>
      <c r="BCP260" s="58"/>
      <c r="BCQ260" s="58"/>
      <c r="BCR260" s="58"/>
      <c r="BCS260" s="58"/>
      <c r="BCT260" s="58"/>
      <c r="BCU260" s="58"/>
      <c r="BCV260" s="58"/>
      <c r="BCW260" s="58"/>
      <c r="BCX260" s="58"/>
      <c r="BCY260" s="58"/>
      <c r="BCZ260" s="58"/>
      <c r="BDA260" s="58"/>
      <c r="BDB260" s="58"/>
      <c r="BDC260" s="58"/>
      <c r="BDD260" s="58"/>
      <c r="BDE260" s="58"/>
      <c r="BDF260" s="58"/>
      <c r="BDG260" s="58"/>
      <c r="BDH260" s="58"/>
      <c r="BDI260" s="58"/>
      <c r="BDJ260" s="58"/>
      <c r="BDK260" s="58"/>
      <c r="BDL260" s="58"/>
      <c r="BDM260" s="58"/>
      <c r="BDN260" s="58"/>
      <c r="BDO260" s="58"/>
      <c r="BDP260" s="58"/>
      <c r="BDQ260" s="58"/>
      <c r="BDR260" s="58"/>
      <c r="BDS260" s="58"/>
      <c r="BDT260" s="58"/>
      <c r="BDU260" s="58"/>
      <c r="BDV260" s="58"/>
      <c r="BDW260" s="58"/>
      <c r="BDX260" s="58"/>
      <c r="BDY260" s="58"/>
      <c r="BDZ260" s="58"/>
      <c r="BEA260" s="58"/>
      <c r="BEB260" s="58"/>
      <c r="BEC260" s="58"/>
      <c r="BED260" s="58"/>
      <c r="BEE260" s="58"/>
      <c r="BEF260" s="58"/>
      <c r="BEG260" s="58"/>
      <c r="BEH260" s="58"/>
      <c r="BEI260" s="58"/>
      <c r="BEJ260" s="58"/>
      <c r="BEK260" s="58"/>
      <c r="BEL260" s="58"/>
      <c r="BEM260" s="58"/>
      <c r="BEN260" s="58"/>
      <c r="BEO260" s="58"/>
      <c r="BEP260" s="58"/>
      <c r="BEQ260" s="58"/>
      <c r="BER260" s="58"/>
      <c r="BES260" s="58"/>
      <c r="BET260" s="58"/>
      <c r="BEU260" s="58"/>
      <c r="BEV260" s="58"/>
      <c r="BEW260" s="58"/>
      <c r="BEX260" s="58"/>
      <c r="BEY260" s="58"/>
      <c r="BEZ260" s="58"/>
      <c r="BFA260" s="58"/>
      <c r="BFB260" s="58"/>
      <c r="BFC260" s="58"/>
      <c r="BFD260" s="58"/>
      <c r="BFE260" s="58"/>
      <c r="BFF260" s="58"/>
      <c r="BFG260" s="58"/>
      <c r="BFH260" s="58"/>
    </row>
    <row r="261" spans="1:1516" ht="30">
      <c r="A261" s="95" t="s">
        <v>26</v>
      </c>
      <c r="B261" s="96"/>
      <c r="C261" s="96"/>
      <c r="D261" s="96"/>
      <c r="E261" s="96"/>
      <c r="F261" s="96"/>
      <c r="G261" s="96"/>
      <c r="H261" s="96"/>
      <c r="I261" s="96"/>
      <c r="J261" s="97"/>
      <c r="K261" s="97"/>
      <c r="L261" s="96"/>
      <c r="M261" s="96"/>
      <c r="N261" s="96"/>
      <c r="O261" s="96"/>
      <c r="P261" s="97" t="s">
        <v>58</v>
      </c>
    </row>
    <row r="262" spans="1:1516" ht="15.75">
      <c r="A262" s="96"/>
      <c r="B262" s="129"/>
      <c r="C262" s="96"/>
      <c r="D262" s="96"/>
      <c r="E262" s="96"/>
      <c r="F262" s="139"/>
      <c r="G262" s="140"/>
      <c r="H262" s="96"/>
      <c r="I262" s="96"/>
      <c r="J262" s="132"/>
      <c r="K262" s="132"/>
      <c r="L262" s="132"/>
      <c r="M262" s="133"/>
      <c r="N262" s="134"/>
      <c r="O262" s="134"/>
      <c r="P262" s="96"/>
    </row>
    <row r="263" spans="1:1516" ht="15.75">
      <c r="A263" s="96"/>
      <c r="B263" s="129"/>
      <c r="C263" s="96"/>
      <c r="D263" s="96"/>
      <c r="E263" s="96"/>
      <c r="F263" s="139"/>
      <c r="G263" s="140"/>
      <c r="H263" s="96"/>
      <c r="I263" s="96"/>
      <c r="J263" s="132"/>
      <c r="K263" s="132"/>
      <c r="L263" s="132"/>
      <c r="M263" s="133"/>
      <c r="N263" s="134"/>
      <c r="O263" s="134"/>
      <c r="P263" s="96"/>
    </row>
    <row r="264" spans="1:1516" ht="15.75">
      <c r="A264" s="96"/>
      <c r="B264" s="129"/>
      <c r="C264" s="96"/>
      <c r="D264" s="96"/>
      <c r="E264" s="96"/>
      <c r="F264" s="139"/>
      <c r="G264" s="140"/>
      <c r="H264" s="96"/>
      <c r="I264" s="96"/>
      <c r="J264" s="132"/>
      <c r="K264" s="132"/>
      <c r="L264" s="132"/>
      <c r="M264" s="133"/>
      <c r="N264" s="134"/>
      <c r="O264" s="134"/>
      <c r="P264" s="96"/>
    </row>
    <row r="265" spans="1:1516" ht="15.75">
      <c r="A265" s="96"/>
      <c r="B265" s="129"/>
      <c r="C265" s="96"/>
      <c r="D265" s="96"/>
      <c r="E265" s="96"/>
      <c r="F265" s="139"/>
      <c r="G265" s="140"/>
      <c r="H265" s="96"/>
      <c r="I265" s="96"/>
      <c r="J265" s="132"/>
      <c r="K265" s="132"/>
      <c r="L265" s="132"/>
      <c r="M265" s="133"/>
      <c r="N265" s="134"/>
      <c r="O265" s="134"/>
      <c r="P265" s="96"/>
    </row>
    <row r="266" spans="1:1516" s="49" customFormat="1" ht="19.5" customHeight="1">
      <c r="A266" s="103"/>
      <c r="B266" s="104"/>
      <c r="C266" s="103"/>
      <c r="D266" s="103"/>
      <c r="E266" s="103"/>
      <c r="F266" s="291" t="s">
        <v>84</v>
      </c>
      <c r="G266" s="291"/>
      <c r="H266" s="291"/>
      <c r="I266" s="291"/>
      <c r="J266" s="291"/>
      <c r="K266" s="291"/>
      <c r="L266" s="105"/>
      <c r="M266" s="106"/>
      <c r="N266" s="107"/>
      <c r="O266" s="107"/>
      <c r="P266" s="103"/>
    </row>
    <row r="267" spans="1:1516" ht="15.75">
      <c r="A267" s="96"/>
      <c r="B267" s="129"/>
      <c r="C267" s="96"/>
      <c r="D267" s="96"/>
      <c r="E267" s="96"/>
      <c r="F267" s="139"/>
      <c r="G267" s="140"/>
      <c r="H267" s="96"/>
      <c r="I267" s="96"/>
      <c r="J267" s="132"/>
      <c r="K267" s="132"/>
      <c r="L267" s="132"/>
      <c r="M267" s="133"/>
      <c r="N267" s="134"/>
      <c r="O267" s="134"/>
      <c r="P267" s="96"/>
    </row>
    <row r="268" spans="1:1516" ht="15.75">
      <c r="A268" s="96"/>
      <c r="B268" s="129"/>
      <c r="C268" s="96"/>
      <c r="D268" s="96"/>
      <c r="E268" s="213" t="s">
        <v>46</v>
      </c>
      <c r="F268" s="214"/>
      <c r="G268" s="132" t="s">
        <v>78</v>
      </c>
      <c r="H268" s="213" t="s">
        <v>47</v>
      </c>
      <c r="I268" s="214"/>
      <c r="J268" s="132" t="s">
        <v>78</v>
      </c>
      <c r="K268" s="213" t="s">
        <v>48</v>
      </c>
      <c r="L268" s="214"/>
      <c r="M268" s="132" t="s">
        <v>78</v>
      </c>
      <c r="N268" s="213" t="s">
        <v>49</v>
      </c>
      <c r="O268" s="214"/>
      <c r="P268" s="132" t="s">
        <v>78</v>
      </c>
    </row>
    <row r="269" spans="1:1516" ht="13.5">
      <c r="A269" s="201" t="s">
        <v>30</v>
      </c>
      <c r="B269" s="202"/>
      <c r="C269" s="203"/>
      <c r="D269" s="135"/>
      <c r="E269" s="204">
        <f>E46*(100%+G269)</f>
        <v>8.5</v>
      </c>
      <c r="F269" s="205"/>
      <c r="G269" s="141">
        <f>P205/2</f>
        <v>-0.15</v>
      </c>
      <c r="H269" s="204">
        <f>H46*(100%+J269)</f>
        <v>10</v>
      </c>
      <c r="I269" s="205"/>
      <c r="J269" s="141">
        <v>0</v>
      </c>
      <c r="K269" s="204">
        <f>K46*(100%+M269)</f>
        <v>10.5</v>
      </c>
      <c r="L269" s="205"/>
      <c r="M269" s="141">
        <v>0.05</v>
      </c>
      <c r="N269" s="204">
        <f>N46*(100%+P269)</f>
        <v>10.5</v>
      </c>
      <c r="O269" s="205"/>
      <c r="P269" s="141">
        <v>0.05</v>
      </c>
    </row>
    <row r="270" spans="1:1516" ht="13.5">
      <c r="A270" s="215" t="s">
        <v>20</v>
      </c>
      <c r="B270" s="215"/>
      <c r="C270" s="215"/>
      <c r="D270" s="136"/>
      <c r="E270" s="212">
        <f>E47*(100%+G270)</f>
        <v>-4</v>
      </c>
      <c r="F270" s="216"/>
      <c r="G270" s="141">
        <f>P206/2</f>
        <v>-0.2</v>
      </c>
      <c r="H270" s="212">
        <f>H47*(100%+J270)</f>
        <v>-5</v>
      </c>
      <c r="I270" s="216"/>
      <c r="J270" s="141">
        <v>0</v>
      </c>
      <c r="K270" s="212">
        <f>K47*(100%+M270)</f>
        <v>-5.15</v>
      </c>
      <c r="L270" s="216"/>
      <c r="M270" s="141">
        <v>0.03</v>
      </c>
      <c r="N270" s="212">
        <f>N47*(100%+P270)</f>
        <v>-5.15</v>
      </c>
      <c r="O270" s="216"/>
      <c r="P270" s="141">
        <v>0.03</v>
      </c>
    </row>
    <row r="271" spans="1:1516" ht="13.5">
      <c r="A271" s="201" t="s">
        <v>31</v>
      </c>
      <c r="B271" s="202"/>
      <c r="C271" s="203"/>
      <c r="D271" s="135"/>
      <c r="E271" s="204">
        <f>E269+E270</f>
        <v>4.5</v>
      </c>
      <c r="F271" s="205"/>
      <c r="G271" s="137"/>
      <c r="H271" s="204">
        <f>H269+H270</f>
        <v>5</v>
      </c>
      <c r="I271" s="205"/>
      <c r="J271" s="137"/>
      <c r="K271" s="204">
        <f>K269+K270</f>
        <v>5.35</v>
      </c>
      <c r="L271" s="205"/>
      <c r="M271" s="137"/>
      <c r="N271" s="204">
        <f>N269+N270</f>
        <v>5.35</v>
      </c>
      <c r="O271" s="205"/>
      <c r="P271" s="137"/>
    </row>
    <row r="272" spans="1:1516" ht="13.5">
      <c r="A272" s="210" t="s">
        <v>32</v>
      </c>
      <c r="B272" s="210"/>
      <c r="C272" s="210"/>
      <c r="D272" s="136"/>
      <c r="E272" s="209">
        <f>E49*(100%+G272)</f>
        <v>-1.5</v>
      </c>
      <c r="F272" s="209"/>
      <c r="G272" s="141">
        <f>P208/2</f>
        <v>-0.25</v>
      </c>
      <c r="H272" s="209">
        <f>H49*(100%+J272)</f>
        <v>-2</v>
      </c>
      <c r="I272" s="209"/>
      <c r="J272" s="141">
        <f>0</f>
        <v>0</v>
      </c>
      <c r="K272" s="209">
        <f>K49*(100%+M272)</f>
        <v>-2.2000000000000002</v>
      </c>
      <c r="L272" s="209"/>
      <c r="M272" s="141">
        <v>0.1</v>
      </c>
      <c r="N272" s="209">
        <f>N49*(100%+P272)</f>
        <v>-2.2000000000000002</v>
      </c>
      <c r="O272" s="209"/>
      <c r="P272" s="141">
        <v>0.1</v>
      </c>
    </row>
    <row r="273" spans="1:16" ht="13.5">
      <c r="A273" s="208" t="s">
        <v>33</v>
      </c>
      <c r="B273" s="208"/>
      <c r="C273" s="208"/>
      <c r="D273" s="136"/>
      <c r="E273" s="209">
        <f>E50*(100%+G273)</f>
        <v>-1</v>
      </c>
      <c r="F273" s="209"/>
      <c r="G273" s="141">
        <f>P209/2</f>
        <v>0</v>
      </c>
      <c r="H273" s="209">
        <f>H50*(100%+J273)</f>
        <v>-1</v>
      </c>
      <c r="I273" s="209"/>
      <c r="J273" s="141">
        <v>0</v>
      </c>
      <c r="K273" s="209">
        <f>K50*(100%+M273)</f>
        <v>-1.03</v>
      </c>
      <c r="L273" s="209"/>
      <c r="M273" s="141">
        <v>0.03</v>
      </c>
      <c r="N273" s="209">
        <f>N50*(100%+P273)</f>
        <v>-1.03</v>
      </c>
      <c r="O273" s="209"/>
      <c r="P273" s="141">
        <v>0.03</v>
      </c>
    </row>
    <row r="274" spans="1:16" ht="13.5">
      <c r="A274" s="201" t="s">
        <v>34</v>
      </c>
      <c r="B274" s="202"/>
      <c r="C274" s="203"/>
      <c r="D274" s="135"/>
      <c r="E274" s="204">
        <f>E271+E272+E273</f>
        <v>2</v>
      </c>
      <c r="F274" s="205"/>
      <c r="G274" s="137"/>
      <c r="H274" s="204">
        <f>H271+H272+H273</f>
        <v>2</v>
      </c>
      <c r="I274" s="205"/>
      <c r="J274" s="137"/>
      <c r="K274" s="204">
        <f>K271+K272+K273</f>
        <v>2.1199999999999992</v>
      </c>
      <c r="L274" s="205"/>
      <c r="M274" s="137"/>
      <c r="N274" s="204">
        <f>N271+N272+N273</f>
        <v>2.1199999999999992</v>
      </c>
      <c r="O274" s="205"/>
      <c r="P274" s="137"/>
    </row>
    <row r="275" spans="1:16" ht="13.5">
      <c r="A275" s="211" t="s">
        <v>35</v>
      </c>
      <c r="B275" s="211"/>
      <c r="C275" s="211"/>
      <c r="D275" s="136"/>
      <c r="E275" s="212">
        <f>N211*(100%+G275)</f>
        <v>-1</v>
      </c>
      <c r="F275" s="212"/>
      <c r="G275" s="141">
        <f>P211</f>
        <v>0</v>
      </c>
      <c r="H275" s="212">
        <f>E275*(100%+J275)</f>
        <v>-1</v>
      </c>
      <c r="I275" s="212"/>
      <c r="J275" s="141">
        <f>N243</f>
        <v>0</v>
      </c>
      <c r="K275" s="212">
        <f>H275*(100%+M275)</f>
        <v>-1</v>
      </c>
      <c r="L275" s="212"/>
      <c r="M275" s="141">
        <f>Q243</f>
        <v>0</v>
      </c>
      <c r="N275" s="212">
        <f>K275*(100%+P275)</f>
        <v>-1</v>
      </c>
      <c r="O275" s="212"/>
      <c r="P275" s="141">
        <f>T243</f>
        <v>0</v>
      </c>
    </row>
    <row r="276" spans="1:16" ht="13.5">
      <c r="A276" s="201" t="s">
        <v>36</v>
      </c>
      <c r="B276" s="202"/>
      <c r="C276" s="203"/>
      <c r="D276" s="135"/>
      <c r="E276" s="204">
        <f>E274+E275</f>
        <v>1</v>
      </c>
      <c r="F276" s="205"/>
      <c r="G276" s="137"/>
      <c r="H276" s="204">
        <f>H274+H275</f>
        <v>1</v>
      </c>
      <c r="I276" s="205"/>
      <c r="J276" s="137"/>
      <c r="K276" s="204">
        <f>K274+K275</f>
        <v>1.1199999999999992</v>
      </c>
      <c r="L276" s="205"/>
      <c r="M276" s="137"/>
      <c r="N276" s="204">
        <f>N274+N275</f>
        <v>1.1199999999999992</v>
      </c>
      <c r="O276" s="205"/>
      <c r="P276" s="137"/>
    </row>
    <row r="277" spans="1:16" ht="13.5">
      <c r="A277" s="210" t="s">
        <v>37</v>
      </c>
      <c r="B277" s="210"/>
      <c r="C277" s="210"/>
      <c r="D277" s="136"/>
      <c r="E277" s="207"/>
      <c r="F277" s="207"/>
      <c r="G277" s="137"/>
      <c r="H277" s="207"/>
      <c r="I277" s="207"/>
      <c r="J277" s="137"/>
      <c r="K277" s="207"/>
      <c r="L277" s="207"/>
      <c r="M277" s="137"/>
      <c r="N277" s="207"/>
      <c r="O277" s="207"/>
      <c r="P277" s="137"/>
    </row>
    <row r="278" spans="1:16" ht="13.5">
      <c r="A278" s="206" t="s">
        <v>38</v>
      </c>
      <c r="B278" s="206"/>
      <c r="C278" s="206"/>
      <c r="D278" s="136"/>
      <c r="E278" s="207"/>
      <c r="F278" s="207"/>
      <c r="G278" s="137"/>
      <c r="H278" s="207"/>
      <c r="I278" s="207"/>
      <c r="J278" s="137"/>
      <c r="K278" s="207"/>
      <c r="L278" s="207"/>
      <c r="M278" s="137"/>
      <c r="N278" s="207"/>
      <c r="O278" s="207"/>
      <c r="P278" s="137"/>
    </row>
    <row r="279" spans="1:16" ht="13.5">
      <c r="A279" s="206" t="s">
        <v>39</v>
      </c>
      <c r="B279" s="206"/>
      <c r="C279" s="206"/>
      <c r="D279" s="136"/>
      <c r="E279" s="207"/>
      <c r="F279" s="207"/>
      <c r="G279" s="137"/>
      <c r="H279" s="207"/>
      <c r="I279" s="207"/>
      <c r="J279" s="137"/>
      <c r="K279" s="207"/>
      <c r="L279" s="207"/>
      <c r="M279" s="137"/>
      <c r="N279" s="207"/>
      <c r="O279" s="207"/>
      <c r="P279" s="137"/>
    </row>
    <row r="280" spans="1:16" ht="13.5">
      <c r="A280" s="206" t="s">
        <v>40</v>
      </c>
      <c r="B280" s="206"/>
      <c r="C280" s="206"/>
      <c r="D280" s="136"/>
      <c r="E280" s="207"/>
      <c r="F280" s="207"/>
      <c r="G280" s="137"/>
      <c r="H280" s="207"/>
      <c r="I280" s="207"/>
      <c r="J280" s="137"/>
      <c r="K280" s="207"/>
      <c r="L280" s="207"/>
      <c r="M280" s="137"/>
      <c r="N280" s="207"/>
      <c r="O280" s="207"/>
      <c r="P280" s="137"/>
    </row>
    <row r="281" spans="1:16" ht="13.5">
      <c r="A281" s="208" t="s">
        <v>41</v>
      </c>
      <c r="B281" s="208"/>
      <c r="C281" s="208"/>
      <c r="D281" s="136"/>
      <c r="E281" s="207"/>
      <c r="F281" s="207"/>
      <c r="G281" s="137"/>
      <c r="H281" s="207"/>
      <c r="I281" s="207"/>
      <c r="J281" s="137"/>
      <c r="K281" s="207"/>
      <c r="L281" s="207"/>
      <c r="M281" s="137"/>
      <c r="N281" s="207"/>
      <c r="O281" s="207"/>
      <c r="P281" s="137"/>
    </row>
    <row r="282" spans="1:16" ht="13.5">
      <c r="A282" s="201" t="s">
        <v>42</v>
      </c>
      <c r="B282" s="202"/>
      <c r="C282" s="203"/>
      <c r="D282" s="135"/>
      <c r="E282" s="204">
        <f>E276+E277+E278+E279+E280+E281</f>
        <v>1</v>
      </c>
      <c r="F282" s="205"/>
      <c r="G282" s="137"/>
      <c r="H282" s="204">
        <f>H276+H277+H278+H279+H280+H281</f>
        <v>1</v>
      </c>
      <c r="I282" s="205"/>
      <c r="J282" s="137"/>
      <c r="K282" s="204">
        <f>K276+K277+K278+K279+K280+K281</f>
        <v>1.1199999999999992</v>
      </c>
      <c r="L282" s="205"/>
      <c r="M282" s="137"/>
      <c r="N282" s="204">
        <f>N276+N277+N278+N279+N280+N281</f>
        <v>1.1199999999999992</v>
      </c>
      <c r="O282" s="205"/>
      <c r="P282" s="137"/>
    </row>
    <row r="283" spans="1:16" ht="13.5">
      <c r="A283" s="201" t="s">
        <v>43</v>
      </c>
      <c r="B283" s="202"/>
      <c r="C283" s="203"/>
      <c r="D283" s="135"/>
      <c r="E283" s="204">
        <f>-$I$17*E282</f>
        <v>-0.25</v>
      </c>
      <c r="F283" s="205"/>
      <c r="G283" s="147"/>
      <c r="H283" s="204">
        <f>-$I$17*H282</f>
        <v>-0.25</v>
      </c>
      <c r="I283" s="205"/>
      <c r="J283" s="147"/>
      <c r="K283" s="204">
        <f>-$I$17*K282</f>
        <v>-0.2799999999999998</v>
      </c>
      <c r="L283" s="205"/>
      <c r="M283" s="147"/>
      <c r="N283" s="204">
        <f>-$I$17*N282</f>
        <v>-0.2799999999999998</v>
      </c>
      <c r="O283" s="205"/>
      <c r="P283" s="147"/>
    </row>
    <row r="284" spans="1:16" ht="13.5">
      <c r="A284" s="201" t="s">
        <v>44</v>
      </c>
      <c r="B284" s="202"/>
      <c r="C284" s="203"/>
      <c r="D284" s="96"/>
      <c r="E284" s="204">
        <f>E282+E283</f>
        <v>0.75</v>
      </c>
      <c r="F284" s="205"/>
      <c r="G284" s="137"/>
      <c r="H284" s="204">
        <f>H282+H283</f>
        <v>0.75</v>
      </c>
      <c r="I284" s="205"/>
      <c r="J284" s="137"/>
      <c r="K284" s="204">
        <f>K282+K283</f>
        <v>0.83999999999999941</v>
      </c>
      <c r="L284" s="205"/>
      <c r="M284" s="137"/>
      <c r="N284" s="204">
        <f>N282+N283</f>
        <v>0.83999999999999941</v>
      </c>
      <c r="O284" s="205"/>
      <c r="P284" s="137"/>
    </row>
    <row r="285" spans="1:16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</row>
    <row r="286" spans="1:16" ht="13.5">
      <c r="A286" s="201" t="s">
        <v>45</v>
      </c>
      <c r="B286" s="202"/>
      <c r="C286" s="203"/>
      <c r="D286" s="96"/>
      <c r="E286" s="204">
        <f>(-SUM(E272:E273)-E275-SUM(E277:E281))/(E271/E269)</f>
        <v>6.6111111111111107</v>
      </c>
      <c r="F286" s="205"/>
      <c r="G286" s="96"/>
      <c r="H286" s="204">
        <f>(-SUM(H272:H273)-H275-SUM(H277:H281))/(H271/H269)</f>
        <v>8</v>
      </c>
      <c r="I286" s="205"/>
      <c r="J286" s="96"/>
      <c r="K286" s="204">
        <f>(-SUM(K272:K273)-K275-SUM(K277:K281))/(K271/K269)</f>
        <v>8.3018691588785067</v>
      </c>
      <c r="L286" s="205"/>
      <c r="M286" s="96"/>
      <c r="N286" s="204">
        <f>(-SUM(N272:N273)-N275-SUM(N277:N281))/(N271/N269)</f>
        <v>8.3018691588785067</v>
      </c>
      <c r="O286" s="205"/>
      <c r="P286" s="96"/>
    </row>
    <row r="287" spans="1:16" ht="13.5">
      <c r="A287" s="129"/>
      <c r="B287" s="96"/>
      <c r="C287" s="96"/>
      <c r="D287" s="96"/>
      <c r="E287" s="139"/>
      <c r="F287" s="140"/>
      <c r="G287" s="96"/>
      <c r="H287" s="139"/>
      <c r="I287" s="140"/>
      <c r="J287" s="96"/>
      <c r="K287" s="139"/>
      <c r="L287" s="140"/>
      <c r="M287" s="96"/>
      <c r="N287" s="139"/>
      <c r="O287" s="140"/>
      <c r="P287" s="96"/>
    </row>
    <row r="288" spans="1:16" ht="13.5">
      <c r="A288" s="198"/>
      <c r="B288" s="198"/>
      <c r="C288" s="198"/>
      <c r="D288" s="96"/>
      <c r="E288" s="199"/>
      <c r="F288" s="200"/>
      <c r="G288" s="96"/>
      <c r="H288" s="199"/>
      <c r="I288" s="200"/>
      <c r="J288" s="96"/>
      <c r="K288" s="199"/>
      <c r="L288" s="200"/>
      <c r="M288" s="96"/>
      <c r="N288" s="199"/>
      <c r="O288" s="200"/>
      <c r="P288" s="96"/>
    </row>
    <row r="289" spans="1:16" ht="15.75">
      <c r="A289" s="96"/>
      <c r="B289" s="129"/>
      <c r="C289" s="96"/>
      <c r="D289" s="96"/>
      <c r="E289" s="96"/>
      <c r="F289" s="139"/>
      <c r="G289" s="140"/>
      <c r="H289" s="96"/>
      <c r="I289" s="96"/>
      <c r="J289" s="132"/>
      <c r="K289" s="132"/>
      <c r="L289" s="132"/>
      <c r="M289" s="133"/>
      <c r="N289" s="134"/>
      <c r="O289" s="134"/>
      <c r="P289" s="96"/>
    </row>
    <row r="290" spans="1:16" ht="15.75">
      <c r="A290" s="96"/>
      <c r="B290" s="129"/>
      <c r="C290" s="96"/>
      <c r="D290" s="96"/>
      <c r="E290" s="96"/>
      <c r="F290" s="139"/>
      <c r="G290" s="140"/>
      <c r="H290" s="96"/>
      <c r="I290" s="96"/>
      <c r="J290" s="132"/>
      <c r="K290" s="132"/>
      <c r="L290" s="132"/>
      <c r="M290" s="133"/>
      <c r="N290" s="134"/>
      <c r="O290" s="134"/>
      <c r="P290" s="96"/>
    </row>
    <row r="291" spans="1:16" ht="15.75">
      <c r="A291" s="96"/>
      <c r="B291" s="129"/>
      <c r="C291" s="96"/>
      <c r="D291" s="96"/>
      <c r="E291" s="96"/>
      <c r="F291" s="139"/>
      <c r="G291" s="140"/>
      <c r="H291" s="96"/>
      <c r="I291" s="96"/>
      <c r="J291" s="132"/>
      <c r="K291" s="132"/>
      <c r="L291" s="132"/>
      <c r="M291" s="133"/>
      <c r="N291" s="134"/>
      <c r="O291" s="134"/>
      <c r="P291" s="96"/>
    </row>
    <row r="292" spans="1:16" ht="15.75">
      <c r="A292" s="339" t="s">
        <v>79</v>
      </c>
      <c r="B292" s="340"/>
      <c r="C292" s="340"/>
      <c r="D292" s="340"/>
      <c r="E292" s="96"/>
      <c r="F292" s="139"/>
      <c r="G292" s="140"/>
      <c r="H292" s="96"/>
      <c r="I292" s="96"/>
      <c r="J292" s="132"/>
      <c r="K292" s="132"/>
      <c r="L292" s="132"/>
      <c r="M292" s="133"/>
      <c r="N292" s="134"/>
      <c r="O292" s="134"/>
      <c r="P292" s="96"/>
    </row>
    <row r="293" spans="1:16" ht="30">
      <c r="A293" s="13" t="s">
        <v>26</v>
      </c>
      <c r="B293" s="14"/>
      <c r="C293" s="14"/>
      <c r="D293" s="14"/>
      <c r="E293" s="14"/>
      <c r="F293" s="14"/>
      <c r="G293" s="14"/>
      <c r="H293" s="14"/>
      <c r="I293" s="14"/>
      <c r="J293" s="15"/>
      <c r="K293" s="15"/>
      <c r="L293" s="14"/>
      <c r="M293" s="14"/>
      <c r="N293" s="14"/>
      <c r="O293" s="14"/>
      <c r="P293" s="15" t="s">
        <v>58</v>
      </c>
    </row>
    <row r="294" spans="1:16" s="54" customFormat="1" ht="19.5">
      <c r="A294" s="65"/>
      <c r="B294" s="52"/>
      <c r="C294" s="65"/>
      <c r="D294" s="65"/>
      <c r="E294" s="65"/>
      <c r="F294" s="347"/>
      <c r="G294" s="347"/>
      <c r="H294" s="347"/>
      <c r="I294" s="347"/>
      <c r="J294" s="347"/>
      <c r="K294" s="347"/>
      <c r="L294" s="66"/>
      <c r="M294" s="38"/>
      <c r="N294" s="41"/>
      <c r="O294" s="41"/>
      <c r="P294" s="53"/>
    </row>
    <row r="295" spans="1:16" s="49" customFormat="1" ht="19.5" customHeight="1">
      <c r="A295" s="47"/>
      <c r="B295" s="43"/>
      <c r="C295" s="47"/>
      <c r="D295" s="47"/>
      <c r="E295" s="47"/>
      <c r="F295" s="235" t="s">
        <v>85</v>
      </c>
      <c r="G295" s="235"/>
      <c r="H295" s="235"/>
      <c r="I295" s="235"/>
      <c r="J295" s="235"/>
      <c r="K295" s="235"/>
      <c r="L295" s="44"/>
      <c r="M295" s="45"/>
      <c r="N295" s="46"/>
      <c r="O295" s="46"/>
      <c r="P295" s="48"/>
    </row>
    <row r="296" spans="1:16" s="54" customFormat="1" ht="19.5">
      <c r="A296" s="65"/>
      <c r="B296" s="52"/>
      <c r="C296" s="65"/>
      <c r="D296" s="65"/>
      <c r="E296" s="65"/>
      <c r="F296" s="62"/>
      <c r="G296" s="62"/>
      <c r="H296" s="62"/>
      <c r="I296" s="62"/>
      <c r="J296" s="62"/>
      <c r="K296" s="62"/>
      <c r="L296" s="66"/>
      <c r="M296" s="38"/>
      <c r="N296" s="41"/>
      <c r="O296" s="41"/>
      <c r="P296" s="53"/>
    </row>
    <row r="297" spans="1:16" s="54" customFormat="1" ht="15.75">
      <c r="A297" s="35"/>
      <c r="B297" s="348"/>
      <c r="C297" s="349"/>
      <c r="D297" s="349"/>
      <c r="E297" s="350" t="s">
        <v>64</v>
      </c>
      <c r="F297" s="351"/>
      <c r="G297" s="41"/>
      <c r="H297" s="350" t="s">
        <v>65</v>
      </c>
      <c r="I297" s="351"/>
      <c r="J297" s="35"/>
      <c r="K297" s="350" t="s">
        <v>66</v>
      </c>
      <c r="L297" s="351"/>
      <c r="M297" s="35"/>
      <c r="N297" s="350" t="s">
        <v>67</v>
      </c>
      <c r="O297" s="351"/>
      <c r="P297" s="56"/>
    </row>
    <row r="298" spans="1:16" s="54" customFormat="1" ht="15.75">
      <c r="A298" s="35"/>
      <c r="B298" s="348"/>
      <c r="C298" s="349"/>
      <c r="D298" s="349"/>
      <c r="E298" s="352"/>
      <c r="F298" s="353"/>
      <c r="G298" s="41"/>
      <c r="H298" s="352"/>
      <c r="I298" s="354"/>
      <c r="J298" s="35"/>
      <c r="K298" s="352"/>
      <c r="L298" s="354"/>
      <c r="M298" s="35"/>
      <c r="N298" s="352"/>
      <c r="O298" s="354"/>
      <c r="P298" s="56"/>
    </row>
    <row r="299" spans="1:16" s="54" customFormat="1" ht="13.5">
      <c r="A299" s="35"/>
      <c r="B299" s="355" t="s">
        <v>34</v>
      </c>
      <c r="C299" s="356"/>
      <c r="D299" s="356"/>
      <c r="E299" s="303">
        <f>E274</f>
        <v>2</v>
      </c>
      <c r="F299" s="304"/>
      <c r="G299" s="41"/>
      <c r="H299" s="303">
        <f>H274</f>
        <v>2</v>
      </c>
      <c r="I299" s="304"/>
      <c r="J299" s="40"/>
      <c r="K299" s="303">
        <f>K274</f>
        <v>2.1199999999999992</v>
      </c>
      <c r="L299" s="304"/>
      <c r="M299" s="40"/>
      <c r="N299" s="303">
        <f>N274</f>
        <v>2.1199999999999992</v>
      </c>
      <c r="O299" s="304"/>
      <c r="P299" s="56"/>
    </row>
    <row r="300" spans="1:16" s="54" customFormat="1" ht="13.5">
      <c r="A300" s="35"/>
      <c r="B300" s="355" t="s">
        <v>69</v>
      </c>
      <c r="C300" s="356"/>
      <c r="D300" s="356"/>
      <c r="E300" s="301">
        <f>E283</f>
        <v>-0.25</v>
      </c>
      <c r="F300" s="302"/>
      <c r="G300" s="41"/>
      <c r="H300" s="301">
        <f>H283</f>
        <v>-0.25</v>
      </c>
      <c r="I300" s="302"/>
      <c r="J300" s="40"/>
      <c r="K300" s="301">
        <f>K283</f>
        <v>-0.2799999999999998</v>
      </c>
      <c r="L300" s="302"/>
      <c r="M300" s="40"/>
      <c r="N300" s="301">
        <f>N283</f>
        <v>-0.2799999999999998</v>
      </c>
      <c r="O300" s="302"/>
      <c r="P300" s="56"/>
    </row>
    <row r="301" spans="1:16" s="54" customFormat="1" ht="13.5">
      <c r="A301" s="355" t="s">
        <v>86</v>
      </c>
      <c r="B301" s="359"/>
      <c r="C301" s="359"/>
      <c r="D301" s="360"/>
      <c r="E301" s="307"/>
      <c r="F301" s="308"/>
      <c r="G301" s="41"/>
      <c r="H301" s="307"/>
      <c r="I301" s="308"/>
      <c r="J301" s="40"/>
      <c r="K301" s="307"/>
      <c r="L301" s="308"/>
      <c r="M301" s="40"/>
      <c r="N301" s="307"/>
      <c r="O301" s="308"/>
      <c r="P301" s="56"/>
    </row>
    <row r="302" spans="1:16" s="54" customFormat="1" ht="15.75">
      <c r="A302" s="65"/>
      <c r="B302" s="52"/>
      <c r="C302" s="65"/>
      <c r="D302" s="65"/>
      <c r="E302" s="155"/>
      <c r="F302" s="156"/>
      <c r="G302" s="57"/>
      <c r="H302" s="155"/>
      <c r="I302" s="156"/>
      <c r="J302" s="68"/>
      <c r="K302" s="155"/>
      <c r="L302" s="156"/>
      <c r="M302" s="41"/>
      <c r="N302" s="155"/>
      <c r="O302" s="156"/>
      <c r="P302" s="56"/>
    </row>
    <row r="303" spans="1:16" s="54" customFormat="1" ht="13.5">
      <c r="A303" s="35"/>
      <c r="B303" s="357" t="s">
        <v>21</v>
      </c>
      <c r="C303" s="358"/>
      <c r="D303" s="358"/>
      <c r="E303" s="330"/>
      <c r="F303" s="331"/>
      <c r="G303" s="69"/>
      <c r="H303" s="330"/>
      <c r="I303" s="331"/>
      <c r="J303" s="40"/>
      <c r="K303" s="330"/>
      <c r="L303" s="331"/>
      <c r="M303" s="40"/>
      <c r="N303" s="330"/>
      <c r="O303" s="331"/>
      <c r="P303" s="56"/>
    </row>
    <row r="304" spans="1:16" s="54" customFormat="1" ht="13.5">
      <c r="A304" s="35"/>
      <c r="B304" s="357" t="s">
        <v>22</v>
      </c>
      <c r="C304" s="358"/>
      <c r="D304" s="358"/>
      <c r="E304" s="305"/>
      <c r="F304" s="306"/>
      <c r="G304" s="69"/>
      <c r="H304" s="305"/>
      <c r="I304" s="306"/>
      <c r="J304" s="40"/>
      <c r="K304" s="305"/>
      <c r="L304" s="306"/>
      <c r="M304" s="40"/>
      <c r="N304" s="305"/>
      <c r="O304" s="306"/>
      <c r="P304" s="56"/>
    </row>
    <row r="305" spans="1:1516" s="54" customFormat="1" ht="13.5">
      <c r="A305" s="35"/>
      <c r="B305" s="357" t="s">
        <v>60</v>
      </c>
      <c r="C305" s="358"/>
      <c r="D305" s="358"/>
      <c r="E305" s="305"/>
      <c r="F305" s="306"/>
      <c r="G305" s="69"/>
      <c r="H305" s="305"/>
      <c r="I305" s="306"/>
      <c r="J305" s="69"/>
      <c r="K305" s="305"/>
      <c r="L305" s="306"/>
      <c r="M305" s="40"/>
      <c r="N305" s="305"/>
      <c r="O305" s="306"/>
      <c r="P305" s="56"/>
    </row>
    <row r="306" spans="1:1516" s="54" customFormat="1" ht="13.5">
      <c r="A306" s="35"/>
      <c r="B306" s="361" t="s">
        <v>61</v>
      </c>
      <c r="C306" s="362"/>
      <c r="D306" s="362"/>
      <c r="E306" s="305"/>
      <c r="F306" s="306"/>
      <c r="G306" s="69"/>
      <c r="H306" s="305"/>
      <c r="I306" s="306"/>
      <c r="J306" s="40"/>
      <c r="K306" s="305"/>
      <c r="L306" s="306"/>
      <c r="M306" s="40"/>
      <c r="N306" s="305"/>
      <c r="O306" s="306"/>
      <c r="P306" s="56"/>
    </row>
    <row r="307" spans="1:1516" s="54" customFormat="1" ht="13.5">
      <c r="A307" s="35"/>
      <c r="B307" s="361" t="s">
        <v>70</v>
      </c>
      <c r="C307" s="362"/>
      <c r="D307" s="362"/>
      <c r="E307" s="305"/>
      <c r="F307" s="306"/>
      <c r="G307" s="41"/>
      <c r="H307" s="305"/>
      <c r="I307" s="306"/>
      <c r="J307" s="40"/>
      <c r="K307" s="305"/>
      <c r="L307" s="306"/>
      <c r="M307" s="40"/>
      <c r="N307" s="305"/>
      <c r="O307" s="306"/>
      <c r="P307" s="56"/>
    </row>
    <row r="308" spans="1:1516" s="56" customFormat="1" ht="13.5">
      <c r="A308" s="35"/>
      <c r="B308" s="355" t="s">
        <v>68</v>
      </c>
      <c r="C308" s="356"/>
      <c r="D308" s="356"/>
      <c r="E308" s="298">
        <f>SUM(E303:F307)</f>
        <v>0</v>
      </c>
      <c r="F308" s="299"/>
      <c r="G308" s="40"/>
      <c r="H308" s="298">
        <f>SUM(H303:I307)</f>
        <v>0</v>
      </c>
      <c r="I308" s="299"/>
      <c r="J308" s="40"/>
      <c r="K308" s="298">
        <f>SUM(K303:L307)</f>
        <v>0</v>
      </c>
      <c r="L308" s="299"/>
      <c r="M308" s="40"/>
      <c r="N308" s="298">
        <f>SUM(N303:O307)</f>
        <v>0</v>
      </c>
      <c r="O308" s="299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DT308" s="58"/>
      <c r="DU308" s="58"/>
      <c r="DV308" s="58"/>
      <c r="DW308" s="58"/>
      <c r="DX308" s="58"/>
      <c r="DY308" s="58"/>
      <c r="DZ308" s="58"/>
      <c r="EA308" s="58"/>
      <c r="EB308" s="58"/>
      <c r="EC308" s="58"/>
      <c r="ED308" s="58"/>
      <c r="EE308" s="58"/>
      <c r="EF308" s="58"/>
      <c r="EG308" s="58"/>
      <c r="EH308" s="58"/>
      <c r="EI308" s="58"/>
      <c r="EJ308" s="58"/>
      <c r="EK308" s="58"/>
      <c r="EL308" s="58"/>
      <c r="EM308" s="58"/>
      <c r="EN308" s="58"/>
      <c r="EO308" s="58"/>
      <c r="EP308" s="58"/>
      <c r="EQ308" s="58"/>
      <c r="ER308" s="58"/>
      <c r="ES308" s="58"/>
      <c r="ET308" s="58"/>
      <c r="EU308" s="58"/>
      <c r="EV308" s="58"/>
      <c r="EW308" s="58"/>
      <c r="EX308" s="58"/>
      <c r="EY308" s="58"/>
      <c r="EZ308" s="58"/>
      <c r="FA308" s="58"/>
      <c r="FB308" s="58"/>
      <c r="FC308" s="58"/>
      <c r="FD308" s="58"/>
      <c r="FE308" s="58"/>
      <c r="FF308" s="58"/>
      <c r="FG308" s="58"/>
      <c r="FH308" s="58"/>
      <c r="FI308" s="58"/>
      <c r="FJ308" s="58"/>
      <c r="FK308" s="58"/>
      <c r="FL308" s="58"/>
      <c r="FM308" s="58"/>
      <c r="FN308" s="58"/>
      <c r="FO308" s="58"/>
      <c r="FP308" s="58"/>
      <c r="FQ308" s="58"/>
      <c r="FR308" s="58"/>
      <c r="FS308" s="58"/>
      <c r="FT308" s="58"/>
      <c r="FU308" s="58"/>
      <c r="FV308" s="58"/>
      <c r="FW308" s="58"/>
      <c r="FX308" s="58"/>
      <c r="FY308" s="58"/>
      <c r="FZ308" s="58"/>
      <c r="GA308" s="58"/>
      <c r="GB308" s="58"/>
      <c r="GC308" s="58"/>
      <c r="GD308" s="58"/>
      <c r="GE308" s="58"/>
      <c r="GF308" s="58"/>
      <c r="GG308" s="58"/>
      <c r="GH308" s="58"/>
      <c r="GI308" s="58"/>
      <c r="GJ308" s="58"/>
      <c r="GK308" s="58"/>
      <c r="GL308" s="58"/>
      <c r="GM308" s="58"/>
      <c r="GN308" s="58"/>
      <c r="GO308" s="58"/>
      <c r="GP308" s="58"/>
      <c r="GQ308" s="58"/>
      <c r="GR308" s="58"/>
      <c r="GS308" s="58"/>
      <c r="GT308" s="58"/>
      <c r="GU308" s="58"/>
      <c r="GV308" s="58"/>
      <c r="GW308" s="58"/>
      <c r="GX308" s="58"/>
      <c r="GY308" s="58"/>
      <c r="GZ308" s="58"/>
      <c r="HA308" s="58"/>
      <c r="HB308" s="58"/>
      <c r="HC308" s="58"/>
      <c r="HD308" s="58"/>
      <c r="HE308" s="58"/>
      <c r="HF308" s="58"/>
      <c r="HG308" s="58"/>
      <c r="HH308" s="58"/>
      <c r="HI308" s="58"/>
      <c r="HJ308" s="58"/>
      <c r="HK308" s="58"/>
      <c r="HL308" s="58"/>
      <c r="HM308" s="58"/>
      <c r="HN308" s="58"/>
      <c r="HO308" s="58"/>
      <c r="HP308" s="58"/>
      <c r="HQ308" s="58"/>
      <c r="HR308" s="58"/>
      <c r="HS308" s="58"/>
      <c r="HT308" s="58"/>
      <c r="HU308" s="58"/>
      <c r="HV308" s="58"/>
      <c r="HW308" s="58"/>
      <c r="HX308" s="58"/>
      <c r="HY308" s="58"/>
      <c r="HZ308" s="58"/>
      <c r="IA308" s="58"/>
      <c r="IB308" s="58"/>
      <c r="IC308" s="58"/>
      <c r="ID308" s="58"/>
      <c r="IE308" s="58"/>
      <c r="IF308" s="58"/>
      <c r="IG308" s="58"/>
      <c r="IH308" s="58"/>
      <c r="II308" s="58"/>
      <c r="IJ308" s="58"/>
      <c r="IK308" s="58"/>
      <c r="IL308" s="58"/>
      <c r="IM308" s="58"/>
      <c r="IN308" s="58"/>
      <c r="IO308" s="58"/>
      <c r="IP308" s="58"/>
      <c r="IQ308" s="58"/>
      <c r="IR308" s="58"/>
      <c r="IS308" s="58"/>
      <c r="IT308" s="58"/>
      <c r="IU308" s="58"/>
      <c r="IV308" s="58"/>
      <c r="IW308" s="58"/>
      <c r="IX308" s="58"/>
      <c r="IY308" s="58"/>
      <c r="IZ308" s="58"/>
      <c r="JA308" s="58"/>
      <c r="JB308" s="58"/>
      <c r="JC308" s="58"/>
      <c r="JD308" s="58"/>
      <c r="JE308" s="58"/>
      <c r="JF308" s="58"/>
      <c r="JG308" s="58"/>
      <c r="JH308" s="58"/>
      <c r="JI308" s="58"/>
      <c r="JJ308" s="58"/>
      <c r="JK308" s="58"/>
      <c r="JL308" s="58"/>
      <c r="JM308" s="58"/>
      <c r="JN308" s="58"/>
      <c r="JO308" s="58"/>
      <c r="JP308" s="58"/>
      <c r="JQ308" s="58"/>
      <c r="JR308" s="58"/>
      <c r="JS308" s="58"/>
      <c r="JT308" s="58"/>
      <c r="JU308" s="58"/>
      <c r="JV308" s="58"/>
      <c r="JW308" s="58"/>
      <c r="JX308" s="58"/>
      <c r="JY308" s="58"/>
      <c r="JZ308" s="58"/>
      <c r="KA308" s="58"/>
      <c r="KB308" s="58"/>
      <c r="KC308" s="58"/>
      <c r="KD308" s="58"/>
      <c r="KE308" s="58"/>
      <c r="KF308" s="58"/>
      <c r="KG308" s="58"/>
      <c r="KH308" s="58"/>
      <c r="KI308" s="58"/>
      <c r="KJ308" s="58"/>
      <c r="KK308" s="58"/>
      <c r="KL308" s="58"/>
      <c r="KM308" s="58"/>
      <c r="KN308" s="58"/>
      <c r="KO308" s="58"/>
      <c r="KP308" s="58"/>
      <c r="KQ308" s="58"/>
      <c r="KR308" s="58"/>
      <c r="KS308" s="58"/>
      <c r="KT308" s="58"/>
      <c r="KU308" s="58"/>
      <c r="KV308" s="58"/>
      <c r="KW308" s="58"/>
      <c r="KX308" s="58"/>
      <c r="KY308" s="58"/>
      <c r="KZ308" s="58"/>
      <c r="LA308" s="58"/>
      <c r="LB308" s="58"/>
      <c r="LC308" s="58"/>
      <c r="LD308" s="58"/>
      <c r="LE308" s="58"/>
      <c r="LF308" s="58"/>
      <c r="LG308" s="58"/>
      <c r="LH308" s="58"/>
      <c r="LI308" s="58"/>
      <c r="LJ308" s="58"/>
      <c r="LK308" s="58"/>
      <c r="LL308" s="58"/>
      <c r="LM308" s="58"/>
      <c r="LN308" s="58"/>
      <c r="LO308" s="58"/>
      <c r="LP308" s="58"/>
      <c r="LQ308" s="58"/>
      <c r="LR308" s="58"/>
      <c r="LS308" s="58"/>
      <c r="LT308" s="58"/>
      <c r="LU308" s="58"/>
      <c r="LV308" s="58"/>
      <c r="LW308" s="58"/>
      <c r="LX308" s="58"/>
      <c r="LY308" s="58"/>
      <c r="LZ308" s="58"/>
      <c r="MA308" s="58"/>
      <c r="MB308" s="58"/>
      <c r="MC308" s="58"/>
      <c r="MD308" s="58"/>
      <c r="ME308" s="58"/>
      <c r="MF308" s="58"/>
      <c r="MG308" s="58"/>
      <c r="MH308" s="58"/>
      <c r="MI308" s="58"/>
      <c r="MJ308" s="58"/>
      <c r="MK308" s="58"/>
      <c r="ML308" s="58"/>
      <c r="MM308" s="58"/>
      <c r="MN308" s="58"/>
      <c r="MO308" s="58"/>
      <c r="MP308" s="58"/>
      <c r="MQ308" s="58"/>
      <c r="MR308" s="58"/>
      <c r="MS308" s="58"/>
      <c r="MT308" s="58"/>
      <c r="MU308" s="58"/>
      <c r="MV308" s="58"/>
      <c r="MW308" s="58"/>
      <c r="MX308" s="58"/>
      <c r="MY308" s="58"/>
      <c r="MZ308" s="58"/>
      <c r="NA308" s="58"/>
      <c r="NB308" s="58"/>
      <c r="NC308" s="58"/>
      <c r="ND308" s="58"/>
      <c r="NE308" s="58"/>
      <c r="NF308" s="58"/>
      <c r="NG308" s="58"/>
      <c r="NH308" s="58"/>
      <c r="NI308" s="58"/>
      <c r="NJ308" s="58"/>
      <c r="NK308" s="58"/>
      <c r="NL308" s="58"/>
      <c r="NM308" s="58"/>
      <c r="NN308" s="58"/>
      <c r="NO308" s="58"/>
      <c r="NP308" s="58"/>
      <c r="NQ308" s="58"/>
      <c r="NR308" s="58"/>
      <c r="NS308" s="58"/>
      <c r="NT308" s="58"/>
      <c r="NU308" s="58"/>
      <c r="NV308" s="58"/>
      <c r="NW308" s="58"/>
      <c r="NX308" s="58"/>
      <c r="NY308" s="58"/>
      <c r="NZ308" s="58"/>
      <c r="OA308" s="58"/>
      <c r="OB308" s="58"/>
      <c r="OC308" s="58"/>
      <c r="OD308" s="58"/>
      <c r="OE308" s="58"/>
      <c r="OF308" s="58"/>
      <c r="OG308" s="58"/>
      <c r="OH308" s="58"/>
      <c r="OI308" s="58"/>
      <c r="OJ308" s="58"/>
      <c r="OK308" s="58"/>
      <c r="OL308" s="58"/>
      <c r="OM308" s="58"/>
      <c r="ON308" s="58"/>
      <c r="OO308" s="58"/>
      <c r="OP308" s="58"/>
      <c r="OQ308" s="58"/>
      <c r="OR308" s="58"/>
      <c r="OS308" s="58"/>
      <c r="OT308" s="58"/>
      <c r="OU308" s="58"/>
      <c r="OV308" s="58"/>
      <c r="OW308" s="58"/>
      <c r="OX308" s="58"/>
      <c r="OY308" s="58"/>
      <c r="OZ308" s="58"/>
      <c r="PA308" s="58"/>
      <c r="PB308" s="58"/>
      <c r="PC308" s="58"/>
      <c r="PD308" s="58"/>
      <c r="PE308" s="58"/>
      <c r="PF308" s="58"/>
      <c r="PG308" s="58"/>
      <c r="PH308" s="58"/>
      <c r="PI308" s="58"/>
      <c r="PJ308" s="58"/>
      <c r="PK308" s="58"/>
      <c r="PL308" s="58"/>
      <c r="PM308" s="58"/>
      <c r="PN308" s="58"/>
      <c r="PO308" s="58"/>
      <c r="PP308" s="58"/>
      <c r="PQ308" s="58"/>
      <c r="PR308" s="58"/>
      <c r="PS308" s="58"/>
      <c r="PT308" s="58"/>
      <c r="PU308" s="58"/>
      <c r="PV308" s="58"/>
      <c r="PW308" s="58"/>
      <c r="PX308" s="58"/>
      <c r="PY308" s="58"/>
      <c r="PZ308" s="58"/>
      <c r="QA308" s="58"/>
      <c r="QB308" s="58"/>
      <c r="QC308" s="58"/>
      <c r="QD308" s="58"/>
      <c r="QE308" s="58"/>
      <c r="QF308" s="58"/>
      <c r="QG308" s="58"/>
      <c r="QH308" s="58"/>
      <c r="QI308" s="58"/>
      <c r="QJ308" s="58"/>
      <c r="QK308" s="58"/>
      <c r="QL308" s="58"/>
      <c r="QM308" s="58"/>
      <c r="QN308" s="58"/>
      <c r="QO308" s="58"/>
      <c r="QP308" s="58"/>
      <c r="QQ308" s="58"/>
      <c r="QR308" s="58"/>
      <c r="QS308" s="58"/>
      <c r="QT308" s="58"/>
      <c r="QU308" s="58"/>
      <c r="QV308" s="58"/>
      <c r="QW308" s="58"/>
      <c r="QX308" s="58"/>
      <c r="QY308" s="58"/>
      <c r="QZ308" s="58"/>
      <c r="RA308" s="58"/>
      <c r="RB308" s="58"/>
      <c r="RC308" s="58"/>
      <c r="RD308" s="58"/>
      <c r="RE308" s="58"/>
      <c r="RF308" s="58"/>
      <c r="RG308" s="58"/>
      <c r="RH308" s="58"/>
      <c r="RI308" s="58"/>
      <c r="RJ308" s="58"/>
      <c r="RK308" s="58"/>
      <c r="RL308" s="58"/>
      <c r="RM308" s="58"/>
      <c r="RN308" s="58"/>
      <c r="RO308" s="58"/>
      <c r="RP308" s="58"/>
      <c r="RQ308" s="58"/>
      <c r="RR308" s="58"/>
      <c r="RS308" s="58"/>
      <c r="RT308" s="58"/>
      <c r="RU308" s="58"/>
      <c r="RV308" s="58"/>
      <c r="RW308" s="58"/>
      <c r="RX308" s="58"/>
      <c r="RY308" s="58"/>
      <c r="RZ308" s="58"/>
      <c r="SA308" s="58"/>
      <c r="SB308" s="58"/>
      <c r="SC308" s="58"/>
      <c r="SD308" s="58"/>
      <c r="SE308" s="58"/>
      <c r="SF308" s="58"/>
      <c r="SG308" s="58"/>
      <c r="SH308" s="58"/>
      <c r="SI308" s="58"/>
      <c r="SJ308" s="58"/>
      <c r="SK308" s="58"/>
      <c r="SL308" s="58"/>
      <c r="SM308" s="58"/>
      <c r="SN308" s="58"/>
      <c r="SO308" s="58"/>
      <c r="SP308" s="58"/>
      <c r="SQ308" s="58"/>
      <c r="SR308" s="58"/>
      <c r="SS308" s="58"/>
      <c r="ST308" s="58"/>
      <c r="SU308" s="58"/>
      <c r="SV308" s="58"/>
      <c r="SW308" s="58"/>
      <c r="SX308" s="58"/>
      <c r="SY308" s="58"/>
      <c r="SZ308" s="58"/>
      <c r="TA308" s="58"/>
      <c r="TB308" s="58"/>
      <c r="TC308" s="58"/>
      <c r="TD308" s="58"/>
      <c r="TE308" s="58"/>
      <c r="TF308" s="58"/>
      <c r="TG308" s="58"/>
      <c r="TH308" s="58"/>
      <c r="TI308" s="58"/>
      <c r="TJ308" s="58"/>
      <c r="TK308" s="58"/>
      <c r="TL308" s="58"/>
      <c r="TM308" s="58"/>
      <c r="TN308" s="58"/>
      <c r="TO308" s="58"/>
      <c r="TP308" s="58"/>
      <c r="TQ308" s="58"/>
      <c r="TR308" s="58"/>
      <c r="TS308" s="58"/>
      <c r="TT308" s="58"/>
      <c r="TU308" s="58"/>
      <c r="TV308" s="58"/>
      <c r="TW308" s="58"/>
      <c r="TX308" s="58"/>
      <c r="TY308" s="58"/>
      <c r="TZ308" s="58"/>
      <c r="UA308" s="58"/>
      <c r="UB308" s="58"/>
      <c r="UC308" s="58"/>
      <c r="UD308" s="58"/>
      <c r="UE308" s="58"/>
      <c r="UF308" s="58"/>
      <c r="UG308" s="58"/>
      <c r="UH308" s="58"/>
      <c r="UI308" s="58"/>
      <c r="UJ308" s="58"/>
      <c r="UK308" s="58"/>
      <c r="UL308" s="58"/>
      <c r="UM308" s="58"/>
      <c r="UN308" s="58"/>
      <c r="UO308" s="58"/>
      <c r="UP308" s="58"/>
      <c r="UQ308" s="58"/>
      <c r="UR308" s="58"/>
      <c r="US308" s="58"/>
      <c r="UT308" s="58"/>
      <c r="UU308" s="58"/>
      <c r="UV308" s="58"/>
      <c r="UW308" s="58"/>
      <c r="UX308" s="58"/>
      <c r="UY308" s="58"/>
      <c r="UZ308" s="58"/>
      <c r="VA308" s="58"/>
      <c r="VB308" s="58"/>
      <c r="VC308" s="58"/>
      <c r="VD308" s="58"/>
      <c r="VE308" s="58"/>
      <c r="VF308" s="58"/>
      <c r="VG308" s="58"/>
      <c r="VH308" s="58"/>
      <c r="VI308" s="58"/>
      <c r="VJ308" s="58"/>
      <c r="VK308" s="58"/>
      <c r="VL308" s="58"/>
      <c r="VM308" s="58"/>
      <c r="VN308" s="58"/>
      <c r="VO308" s="58"/>
      <c r="VP308" s="58"/>
      <c r="VQ308" s="58"/>
      <c r="VR308" s="58"/>
      <c r="VS308" s="58"/>
      <c r="VT308" s="58"/>
      <c r="VU308" s="58"/>
      <c r="VV308" s="58"/>
      <c r="VW308" s="58"/>
      <c r="VX308" s="58"/>
      <c r="VY308" s="58"/>
      <c r="VZ308" s="58"/>
      <c r="WA308" s="58"/>
      <c r="WB308" s="58"/>
      <c r="WC308" s="58"/>
      <c r="WD308" s="58"/>
      <c r="WE308" s="58"/>
      <c r="WF308" s="58"/>
      <c r="WG308" s="58"/>
      <c r="WH308" s="58"/>
      <c r="WI308" s="58"/>
      <c r="WJ308" s="58"/>
      <c r="WK308" s="58"/>
      <c r="WL308" s="58"/>
      <c r="WM308" s="58"/>
      <c r="WN308" s="58"/>
      <c r="WO308" s="58"/>
      <c r="WP308" s="58"/>
      <c r="WQ308" s="58"/>
      <c r="WR308" s="58"/>
      <c r="WS308" s="58"/>
      <c r="WT308" s="58"/>
      <c r="WU308" s="58"/>
      <c r="WV308" s="58"/>
      <c r="WW308" s="58"/>
      <c r="WX308" s="58"/>
      <c r="WY308" s="58"/>
      <c r="WZ308" s="58"/>
      <c r="XA308" s="58"/>
      <c r="XB308" s="58"/>
      <c r="XC308" s="58"/>
      <c r="XD308" s="58"/>
      <c r="XE308" s="58"/>
      <c r="XF308" s="58"/>
      <c r="XG308" s="58"/>
      <c r="XH308" s="58"/>
      <c r="XI308" s="58"/>
      <c r="XJ308" s="58"/>
      <c r="XK308" s="58"/>
      <c r="XL308" s="58"/>
      <c r="XM308" s="58"/>
      <c r="XN308" s="58"/>
      <c r="XO308" s="58"/>
      <c r="XP308" s="58"/>
      <c r="XQ308" s="58"/>
      <c r="XR308" s="58"/>
      <c r="XS308" s="58"/>
      <c r="XT308" s="58"/>
      <c r="XU308" s="58"/>
      <c r="XV308" s="58"/>
      <c r="XW308" s="58"/>
      <c r="XX308" s="58"/>
      <c r="XY308" s="58"/>
      <c r="XZ308" s="58"/>
      <c r="YA308" s="58"/>
      <c r="YB308" s="58"/>
      <c r="YC308" s="58"/>
      <c r="YD308" s="58"/>
      <c r="YE308" s="58"/>
      <c r="YF308" s="58"/>
      <c r="YG308" s="58"/>
      <c r="YH308" s="58"/>
      <c r="YI308" s="58"/>
      <c r="YJ308" s="58"/>
      <c r="YK308" s="58"/>
      <c r="YL308" s="58"/>
      <c r="YM308" s="58"/>
      <c r="YN308" s="58"/>
      <c r="YO308" s="58"/>
      <c r="YP308" s="58"/>
      <c r="YQ308" s="58"/>
      <c r="YR308" s="58"/>
      <c r="YS308" s="58"/>
      <c r="YT308" s="58"/>
      <c r="YU308" s="58"/>
      <c r="YV308" s="58"/>
      <c r="YW308" s="58"/>
      <c r="YX308" s="58"/>
      <c r="YY308" s="58"/>
      <c r="YZ308" s="58"/>
      <c r="ZA308" s="58"/>
      <c r="ZB308" s="58"/>
      <c r="ZC308" s="58"/>
      <c r="ZD308" s="58"/>
      <c r="ZE308" s="58"/>
      <c r="ZF308" s="58"/>
      <c r="ZG308" s="58"/>
      <c r="ZH308" s="58"/>
      <c r="ZI308" s="58"/>
      <c r="ZJ308" s="58"/>
      <c r="ZK308" s="58"/>
      <c r="ZL308" s="58"/>
      <c r="ZM308" s="58"/>
      <c r="ZN308" s="58"/>
      <c r="ZO308" s="58"/>
      <c r="ZP308" s="58"/>
      <c r="ZQ308" s="58"/>
      <c r="ZR308" s="58"/>
      <c r="ZS308" s="58"/>
      <c r="ZT308" s="58"/>
      <c r="ZU308" s="58"/>
      <c r="ZV308" s="58"/>
      <c r="ZW308" s="58"/>
      <c r="ZX308" s="58"/>
      <c r="ZY308" s="58"/>
      <c r="ZZ308" s="58"/>
      <c r="AAA308" s="58"/>
      <c r="AAB308" s="58"/>
      <c r="AAC308" s="58"/>
      <c r="AAD308" s="58"/>
      <c r="AAE308" s="58"/>
      <c r="AAF308" s="58"/>
      <c r="AAG308" s="58"/>
      <c r="AAH308" s="58"/>
      <c r="AAI308" s="58"/>
      <c r="AAJ308" s="58"/>
      <c r="AAK308" s="58"/>
      <c r="AAL308" s="58"/>
      <c r="AAM308" s="58"/>
      <c r="AAN308" s="58"/>
      <c r="AAO308" s="58"/>
      <c r="AAP308" s="58"/>
      <c r="AAQ308" s="58"/>
      <c r="AAR308" s="58"/>
      <c r="AAS308" s="58"/>
      <c r="AAT308" s="58"/>
      <c r="AAU308" s="58"/>
      <c r="AAV308" s="58"/>
      <c r="AAW308" s="58"/>
      <c r="AAX308" s="58"/>
      <c r="AAY308" s="58"/>
      <c r="AAZ308" s="58"/>
      <c r="ABA308" s="58"/>
      <c r="ABB308" s="58"/>
      <c r="ABC308" s="58"/>
      <c r="ABD308" s="58"/>
      <c r="ABE308" s="58"/>
      <c r="ABF308" s="58"/>
      <c r="ABG308" s="58"/>
      <c r="ABH308" s="58"/>
      <c r="ABI308" s="58"/>
      <c r="ABJ308" s="58"/>
      <c r="ABK308" s="58"/>
      <c r="ABL308" s="58"/>
      <c r="ABM308" s="58"/>
      <c r="ABN308" s="58"/>
      <c r="ABO308" s="58"/>
      <c r="ABP308" s="58"/>
      <c r="ABQ308" s="58"/>
      <c r="ABR308" s="58"/>
      <c r="ABS308" s="58"/>
      <c r="ABT308" s="58"/>
      <c r="ABU308" s="58"/>
      <c r="ABV308" s="58"/>
      <c r="ABW308" s="58"/>
      <c r="ABX308" s="58"/>
      <c r="ABY308" s="58"/>
      <c r="ABZ308" s="58"/>
      <c r="ACA308" s="58"/>
      <c r="ACB308" s="58"/>
      <c r="ACC308" s="58"/>
      <c r="ACD308" s="58"/>
      <c r="ACE308" s="58"/>
      <c r="ACF308" s="58"/>
      <c r="ACG308" s="58"/>
      <c r="ACH308" s="58"/>
      <c r="ACI308" s="58"/>
      <c r="ACJ308" s="58"/>
      <c r="ACK308" s="58"/>
      <c r="ACL308" s="58"/>
      <c r="ACM308" s="58"/>
      <c r="ACN308" s="58"/>
      <c r="ACO308" s="58"/>
      <c r="ACP308" s="58"/>
      <c r="ACQ308" s="58"/>
      <c r="ACR308" s="58"/>
      <c r="ACS308" s="58"/>
      <c r="ACT308" s="58"/>
      <c r="ACU308" s="58"/>
      <c r="ACV308" s="58"/>
      <c r="ACW308" s="58"/>
      <c r="ACX308" s="58"/>
      <c r="ACY308" s="58"/>
      <c r="ACZ308" s="58"/>
      <c r="ADA308" s="58"/>
      <c r="ADB308" s="58"/>
      <c r="ADC308" s="58"/>
      <c r="ADD308" s="58"/>
      <c r="ADE308" s="58"/>
      <c r="ADF308" s="58"/>
      <c r="ADG308" s="58"/>
      <c r="ADH308" s="58"/>
      <c r="ADI308" s="58"/>
      <c r="ADJ308" s="58"/>
      <c r="ADK308" s="58"/>
      <c r="ADL308" s="58"/>
      <c r="ADM308" s="58"/>
      <c r="ADN308" s="58"/>
      <c r="ADO308" s="58"/>
      <c r="ADP308" s="58"/>
      <c r="ADQ308" s="58"/>
      <c r="ADR308" s="58"/>
      <c r="ADS308" s="58"/>
      <c r="ADT308" s="58"/>
      <c r="ADU308" s="58"/>
      <c r="ADV308" s="58"/>
      <c r="ADW308" s="58"/>
      <c r="ADX308" s="58"/>
      <c r="ADY308" s="58"/>
      <c r="ADZ308" s="58"/>
      <c r="AEA308" s="58"/>
      <c r="AEB308" s="58"/>
      <c r="AEC308" s="58"/>
      <c r="AED308" s="58"/>
      <c r="AEE308" s="58"/>
      <c r="AEF308" s="58"/>
      <c r="AEG308" s="58"/>
      <c r="AEH308" s="58"/>
      <c r="AEI308" s="58"/>
      <c r="AEJ308" s="58"/>
      <c r="AEK308" s="58"/>
      <c r="AEL308" s="58"/>
      <c r="AEM308" s="58"/>
      <c r="AEN308" s="58"/>
      <c r="AEO308" s="58"/>
      <c r="AEP308" s="58"/>
      <c r="AEQ308" s="58"/>
      <c r="AER308" s="58"/>
      <c r="AES308" s="58"/>
      <c r="AET308" s="58"/>
      <c r="AEU308" s="58"/>
      <c r="AEV308" s="58"/>
      <c r="AEW308" s="58"/>
      <c r="AEX308" s="58"/>
      <c r="AEY308" s="58"/>
      <c r="AEZ308" s="58"/>
      <c r="AFA308" s="58"/>
      <c r="AFB308" s="58"/>
      <c r="AFC308" s="58"/>
      <c r="AFD308" s="58"/>
      <c r="AFE308" s="58"/>
      <c r="AFF308" s="58"/>
      <c r="AFG308" s="58"/>
      <c r="AFH308" s="58"/>
      <c r="AFI308" s="58"/>
      <c r="AFJ308" s="58"/>
      <c r="AFK308" s="58"/>
      <c r="AFL308" s="58"/>
      <c r="AFM308" s="58"/>
      <c r="AFN308" s="58"/>
      <c r="AFO308" s="58"/>
      <c r="AFP308" s="58"/>
      <c r="AFQ308" s="58"/>
      <c r="AFR308" s="58"/>
      <c r="AFS308" s="58"/>
      <c r="AFT308" s="58"/>
      <c r="AFU308" s="58"/>
      <c r="AFV308" s="58"/>
      <c r="AFW308" s="58"/>
      <c r="AFX308" s="58"/>
      <c r="AFY308" s="58"/>
      <c r="AFZ308" s="58"/>
      <c r="AGA308" s="58"/>
      <c r="AGB308" s="58"/>
      <c r="AGC308" s="58"/>
      <c r="AGD308" s="58"/>
      <c r="AGE308" s="58"/>
      <c r="AGF308" s="58"/>
      <c r="AGG308" s="58"/>
      <c r="AGH308" s="58"/>
      <c r="AGI308" s="58"/>
      <c r="AGJ308" s="58"/>
      <c r="AGK308" s="58"/>
      <c r="AGL308" s="58"/>
      <c r="AGM308" s="58"/>
      <c r="AGN308" s="58"/>
      <c r="AGO308" s="58"/>
      <c r="AGP308" s="58"/>
      <c r="AGQ308" s="58"/>
      <c r="AGR308" s="58"/>
      <c r="AGS308" s="58"/>
      <c r="AGT308" s="58"/>
      <c r="AGU308" s="58"/>
      <c r="AGV308" s="58"/>
      <c r="AGW308" s="58"/>
      <c r="AGX308" s="58"/>
      <c r="AGY308" s="58"/>
      <c r="AGZ308" s="58"/>
      <c r="AHA308" s="58"/>
      <c r="AHB308" s="58"/>
      <c r="AHC308" s="58"/>
      <c r="AHD308" s="58"/>
      <c r="AHE308" s="58"/>
      <c r="AHF308" s="58"/>
      <c r="AHG308" s="58"/>
      <c r="AHH308" s="58"/>
      <c r="AHI308" s="58"/>
      <c r="AHJ308" s="58"/>
      <c r="AHK308" s="58"/>
      <c r="AHL308" s="58"/>
      <c r="AHM308" s="58"/>
      <c r="AHN308" s="58"/>
      <c r="AHO308" s="58"/>
      <c r="AHP308" s="58"/>
      <c r="AHQ308" s="58"/>
      <c r="AHR308" s="58"/>
      <c r="AHS308" s="58"/>
      <c r="AHT308" s="58"/>
      <c r="AHU308" s="58"/>
      <c r="AHV308" s="58"/>
      <c r="AHW308" s="58"/>
      <c r="AHX308" s="58"/>
      <c r="AHY308" s="58"/>
      <c r="AHZ308" s="58"/>
      <c r="AIA308" s="58"/>
      <c r="AIB308" s="58"/>
      <c r="AIC308" s="58"/>
      <c r="AID308" s="58"/>
      <c r="AIE308" s="58"/>
      <c r="AIF308" s="58"/>
      <c r="AIG308" s="58"/>
      <c r="AIH308" s="58"/>
      <c r="AII308" s="58"/>
      <c r="AIJ308" s="58"/>
      <c r="AIK308" s="58"/>
      <c r="AIL308" s="58"/>
      <c r="AIM308" s="58"/>
      <c r="AIN308" s="58"/>
      <c r="AIO308" s="58"/>
      <c r="AIP308" s="58"/>
      <c r="AIQ308" s="58"/>
      <c r="AIR308" s="58"/>
      <c r="AIS308" s="58"/>
      <c r="AIT308" s="58"/>
      <c r="AIU308" s="58"/>
      <c r="AIV308" s="58"/>
      <c r="AIW308" s="58"/>
      <c r="AIX308" s="58"/>
      <c r="AIY308" s="58"/>
      <c r="AIZ308" s="58"/>
      <c r="AJA308" s="58"/>
      <c r="AJB308" s="58"/>
      <c r="AJC308" s="58"/>
      <c r="AJD308" s="58"/>
      <c r="AJE308" s="58"/>
      <c r="AJF308" s="58"/>
      <c r="AJG308" s="58"/>
      <c r="AJH308" s="58"/>
      <c r="AJI308" s="58"/>
      <c r="AJJ308" s="58"/>
      <c r="AJK308" s="58"/>
      <c r="AJL308" s="58"/>
      <c r="AJM308" s="58"/>
      <c r="AJN308" s="58"/>
      <c r="AJO308" s="58"/>
      <c r="AJP308" s="58"/>
      <c r="AJQ308" s="58"/>
      <c r="AJR308" s="58"/>
      <c r="AJS308" s="58"/>
      <c r="AJT308" s="58"/>
      <c r="AJU308" s="58"/>
      <c r="AJV308" s="58"/>
      <c r="AJW308" s="58"/>
      <c r="AJX308" s="58"/>
      <c r="AJY308" s="58"/>
      <c r="AJZ308" s="58"/>
      <c r="AKA308" s="58"/>
      <c r="AKB308" s="58"/>
      <c r="AKC308" s="58"/>
      <c r="AKD308" s="58"/>
      <c r="AKE308" s="58"/>
      <c r="AKF308" s="58"/>
      <c r="AKG308" s="58"/>
      <c r="AKH308" s="58"/>
      <c r="AKI308" s="58"/>
      <c r="AKJ308" s="58"/>
      <c r="AKK308" s="58"/>
      <c r="AKL308" s="58"/>
      <c r="AKM308" s="58"/>
      <c r="AKN308" s="58"/>
      <c r="AKO308" s="58"/>
      <c r="AKP308" s="58"/>
      <c r="AKQ308" s="58"/>
      <c r="AKR308" s="58"/>
      <c r="AKS308" s="58"/>
      <c r="AKT308" s="58"/>
      <c r="AKU308" s="58"/>
      <c r="AKV308" s="58"/>
      <c r="AKW308" s="58"/>
      <c r="AKX308" s="58"/>
      <c r="AKY308" s="58"/>
      <c r="AKZ308" s="58"/>
      <c r="ALA308" s="58"/>
      <c r="ALB308" s="58"/>
      <c r="ALC308" s="58"/>
      <c r="ALD308" s="58"/>
      <c r="ALE308" s="58"/>
      <c r="ALF308" s="58"/>
      <c r="ALG308" s="58"/>
      <c r="ALH308" s="58"/>
      <c r="ALI308" s="58"/>
      <c r="ALJ308" s="58"/>
      <c r="ALK308" s="58"/>
      <c r="ALL308" s="58"/>
      <c r="ALM308" s="58"/>
      <c r="ALN308" s="58"/>
      <c r="ALO308" s="58"/>
      <c r="ALP308" s="58"/>
      <c r="ALQ308" s="58"/>
      <c r="ALR308" s="58"/>
      <c r="ALS308" s="58"/>
      <c r="ALT308" s="58"/>
      <c r="ALU308" s="58"/>
      <c r="ALV308" s="58"/>
      <c r="ALW308" s="58"/>
      <c r="ALX308" s="58"/>
      <c r="ALY308" s="58"/>
      <c r="ALZ308" s="58"/>
      <c r="AMA308" s="58"/>
      <c r="AMB308" s="58"/>
      <c r="AMC308" s="58"/>
      <c r="AMD308" s="58"/>
      <c r="AME308" s="58"/>
      <c r="AMF308" s="58"/>
      <c r="AMG308" s="58"/>
      <c r="AMH308" s="58"/>
      <c r="AMI308" s="58"/>
      <c r="AMJ308" s="58"/>
      <c r="AMK308" s="58"/>
      <c r="AML308" s="58"/>
      <c r="AMM308" s="58"/>
      <c r="AMN308" s="58"/>
      <c r="AMO308" s="58"/>
      <c r="AMP308" s="58"/>
      <c r="AMQ308" s="58"/>
      <c r="AMR308" s="58"/>
      <c r="AMS308" s="58"/>
      <c r="AMT308" s="58"/>
      <c r="AMU308" s="58"/>
      <c r="AMV308" s="58"/>
      <c r="AMW308" s="58"/>
      <c r="AMX308" s="58"/>
      <c r="AMY308" s="58"/>
      <c r="AMZ308" s="58"/>
      <c r="ANA308" s="58"/>
      <c r="ANB308" s="58"/>
      <c r="ANC308" s="58"/>
      <c r="AND308" s="58"/>
      <c r="ANE308" s="58"/>
      <c r="ANF308" s="58"/>
      <c r="ANG308" s="58"/>
      <c r="ANH308" s="58"/>
      <c r="ANI308" s="58"/>
      <c r="ANJ308" s="58"/>
      <c r="ANK308" s="58"/>
      <c r="ANL308" s="58"/>
      <c r="ANM308" s="58"/>
      <c r="ANN308" s="58"/>
      <c r="ANO308" s="58"/>
      <c r="ANP308" s="58"/>
      <c r="ANQ308" s="58"/>
      <c r="ANR308" s="58"/>
      <c r="ANS308" s="58"/>
      <c r="ANT308" s="58"/>
      <c r="ANU308" s="58"/>
      <c r="ANV308" s="58"/>
      <c r="ANW308" s="58"/>
      <c r="ANX308" s="58"/>
      <c r="ANY308" s="58"/>
      <c r="ANZ308" s="58"/>
      <c r="AOA308" s="58"/>
      <c r="AOB308" s="58"/>
      <c r="AOC308" s="58"/>
      <c r="AOD308" s="58"/>
      <c r="AOE308" s="58"/>
      <c r="AOF308" s="58"/>
      <c r="AOG308" s="58"/>
      <c r="AOH308" s="58"/>
      <c r="AOI308" s="58"/>
      <c r="AOJ308" s="58"/>
      <c r="AOK308" s="58"/>
      <c r="AOL308" s="58"/>
      <c r="AOM308" s="58"/>
      <c r="AON308" s="58"/>
      <c r="AOO308" s="58"/>
      <c r="AOP308" s="58"/>
      <c r="AOQ308" s="58"/>
      <c r="AOR308" s="58"/>
      <c r="AOS308" s="58"/>
      <c r="AOT308" s="58"/>
      <c r="AOU308" s="58"/>
      <c r="AOV308" s="58"/>
      <c r="AOW308" s="58"/>
      <c r="AOX308" s="58"/>
      <c r="AOY308" s="58"/>
      <c r="AOZ308" s="58"/>
      <c r="APA308" s="58"/>
      <c r="APB308" s="58"/>
      <c r="APC308" s="58"/>
      <c r="APD308" s="58"/>
      <c r="APE308" s="58"/>
      <c r="APF308" s="58"/>
      <c r="APG308" s="58"/>
      <c r="APH308" s="58"/>
      <c r="API308" s="58"/>
      <c r="APJ308" s="58"/>
      <c r="APK308" s="58"/>
      <c r="APL308" s="58"/>
      <c r="APM308" s="58"/>
      <c r="APN308" s="58"/>
      <c r="APO308" s="58"/>
      <c r="APP308" s="58"/>
      <c r="APQ308" s="58"/>
      <c r="APR308" s="58"/>
      <c r="APS308" s="58"/>
      <c r="APT308" s="58"/>
      <c r="APU308" s="58"/>
      <c r="APV308" s="58"/>
      <c r="APW308" s="58"/>
      <c r="APX308" s="58"/>
      <c r="APY308" s="58"/>
      <c r="APZ308" s="58"/>
      <c r="AQA308" s="58"/>
      <c r="AQB308" s="58"/>
      <c r="AQC308" s="58"/>
      <c r="AQD308" s="58"/>
      <c r="AQE308" s="58"/>
      <c r="AQF308" s="58"/>
      <c r="AQG308" s="58"/>
      <c r="AQH308" s="58"/>
      <c r="AQI308" s="58"/>
      <c r="AQJ308" s="58"/>
      <c r="AQK308" s="58"/>
      <c r="AQL308" s="58"/>
      <c r="AQM308" s="58"/>
      <c r="AQN308" s="58"/>
      <c r="AQO308" s="58"/>
      <c r="AQP308" s="58"/>
      <c r="AQQ308" s="58"/>
      <c r="AQR308" s="58"/>
      <c r="AQS308" s="58"/>
      <c r="AQT308" s="58"/>
      <c r="AQU308" s="58"/>
      <c r="AQV308" s="58"/>
      <c r="AQW308" s="58"/>
      <c r="AQX308" s="58"/>
      <c r="AQY308" s="58"/>
      <c r="AQZ308" s="58"/>
      <c r="ARA308" s="58"/>
      <c r="ARB308" s="58"/>
      <c r="ARC308" s="58"/>
      <c r="ARD308" s="58"/>
      <c r="ARE308" s="58"/>
      <c r="ARF308" s="58"/>
      <c r="ARG308" s="58"/>
      <c r="ARH308" s="58"/>
      <c r="ARI308" s="58"/>
      <c r="ARJ308" s="58"/>
      <c r="ARK308" s="58"/>
      <c r="ARL308" s="58"/>
      <c r="ARM308" s="58"/>
      <c r="ARN308" s="58"/>
      <c r="ARO308" s="58"/>
      <c r="ARP308" s="58"/>
      <c r="ARQ308" s="58"/>
      <c r="ARR308" s="58"/>
      <c r="ARS308" s="58"/>
      <c r="ART308" s="58"/>
      <c r="ARU308" s="58"/>
      <c r="ARV308" s="58"/>
      <c r="ARW308" s="58"/>
      <c r="ARX308" s="58"/>
      <c r="ARY308" s="58"/>
      <c r="ARZ308" s="58"/>
      <c r="ASA308" s="58"/>
      <c r="ASB308" s="58"/>
      <c r="ASC308" s="58"/>
      <c r="ASD308" s="58"/>
      <c r="ASE308" s="58"/>
      <c r="ASF308" s="58"/>
      <c r="ASG308" s="58"/>
      <c r="ASH308" s="58"/>
      <c r="ASI308" s="58"/>
      <c r="ASJ308" s="58"/>
      <c r="ASK308" s="58"/>
      <c r="ASL308" s="58"/>
      <c r="ASM308" s="58"/>
      <c r="ASN308" s="58"/>
      <c r="ASO308" s="58"/>
      <c r="ASP308" s="58"/>
      <c r="ASQ308" s="58"/>
      <c r="ASR308" s="58"/>
      <c r="ASS308" s="58"/>
      <c r="AST308" s="58"/>
      <c r="ASU308" s="58"/>
      <c r="ASV308" s="58"/>
      <c r="ASW308" s="58"/>
      <c r="ASX308" s="58"/>
      <c r="ASY308" s="58"/>
      <c r="ASZ308" s="58"/>
      <c r="ATA308" s="58"/>
      <c r="ATB308" s="58"/>
      <c r="ATC308" s="58"/>
      <c r="ATD308" s="58"/>
      <c r="ATE308" s="58"/>
      <c r="ATF308" s="58"/>
      <c r="ATG308" s="58"/>
      <c r="ATH308" s="58"/>
      <c r="ATI308" s="58"/>
      <c r="ATJ308" s="58"/>
      <c r="ATK308" s="58"/>
      <c r="ATL308" s="58"/>
      <c r="ATM308" s="58"/>
      <c r="ATN308" s="58"/>
      <c r="ATO308" s="58"/>
      <c r="ATP308" s="58"/>
      <c r="ATQ308" s="58"/>
      <c r="ATR308" s="58"/>
      <c r="ATS308" s="58"/>
      <c r="ATT308" s="58"/>
      <c r="ATU308" s="58"/>
      <c r="ATV308" s="58"/>
      <c r="ATW308" s="58"/>
      <c r="ATX308" s="58"/>
      <c r="ATY308" s="58"/>
      <c r="ATZ308" s="58"/>
      <c r="AUA308" s="58"/>
      <c r="AUB308" s="58"/>
      <c r="AUC308" s="58"/>
      <c r="AUD308" s="58"/>
      <c r="AUE308" s="58"/>
      <c r="AUF308" s="58"/>
      <c r="AUG308" s="58"/>
      <c r="AUH308" s="58"/>
      <c r="AUI308" s="58"/>
      <c r="AUJ308" s="58"/>
      <c r="AUK308" s="58"/>
      <c r="AUL308" s="58"/>
      <c r="AUM308" s="58"/>
      <c r="AUN308" s="58"/>
      <c r="AUO308" s="58"/>
      <c r="AUP308" s="58"/>
      <c r="AUQ308" s="58"/>
      <c r="AUR308" s="58"/>
      <c r="AUS308" s="58"/>
      <c r="AUT308" s="58"/>
      <c r="AUU308" s="58"/>
      <c r="AUV308" s="58"/>
      <c r="AUW308" s="58"/>
      <c r="AUX308" s="58"/>
      <c r="AUY308" s="58"/>
      <c r="AUZ308" s="58"/>
      <c r="AVA308" s="58"/>
      <c r="AVB308" s="58"/>
      <c r="AVC308" s="58"/>
      <c r="AVD308" s="58"/>
      <c r="AVE308" s="58"/>
      <c r="AVF308" s="58"/>
      <c r="AVG308" s="58"/>
      <c r="AVH308" s="58"/>
      <c r="AVI308" s="58"/>
      <c r="AVJ308" s="58"/>
      <c r="AVK308" s="58"/>
      <c r="AVL308" s="58"/>
      <c r="AVM308" s="58"/>
      <c r="AVN308" s="58"/>
      <c r="AVO308" s="58"/>
      <c r="AVP308" s="58"/>
      <c r="AVQ308" s="58"/>
      <c r="AVR308" s="58"/>
      <c r="AVS308" s="58"/>
      <c r="AVT308" s="58"/>
      <c r="AVU308" s="58"/>
      <c r="AVV308" s="58"/>
      <c r="AVW308" s="58"/>
      <c r="AVX308" s="58"/>
      <c r="AVY308" s="58"/>
      <c r="AVZ308" s="58"/>
      <c r="AWA308" s="58"/>
      <c r="AWB308" s="58"/>
      <c r="AWC308" s="58"/>
      <c r="AWD308" s="58"/>
      <c r="AWE308" s="58"/>
      <c r="AWF308" s="58"/>
      <c r="AWG308" s="58"/>
      <c r="AWH308" s="58"/>
      <c r="AWI308" s="58"/>
      <c r="AWJ308" s="58"/>
      <c r="AWK308" s="58"/>
      <c r="AWL308" s="58"/>
      <c r="AWM308" s="58"/>
      <c r="AWN308" s="58"/>
      <c r="AWO308" s="58"/>
      <c r="AWP308" s="58"/>
      <c r="AWQ308" s="58"/>
      <c r="AWR308" s="58"/>
      <c r="AWS308" s="58"/>
      <c r="AWT308" s="58"/>
      <c r="AWU308" s="58"/>
      <c r="AWV308" s="58"/>
      <c r="AWW308" s="58"/>
      <c r="AWX308" s="58"/>
      <c r="AWY308" s="58"/>
      <c r="AWZ308" s="58"/>
      <c r="AXA308" s="58"/>
      <c r="AXB308" s="58"/>
      <c r="AXC308" s="58"/>
      <c r="AXD308" s="58"/>
      <c r="AXE308" s="58"/>
      <c r="AXF308" s="58"/>
      <c r="AXG308" s="58"/>
      <c r="AXH308" s="58"/>
      <c r="AXI308" s="58"/>
      <c r="AXJ308" s="58"/>
      <c r="AXK308" s="58"/>
      <c r="AXL308" s="58"/>
      <c r="AXM308" s="58"/>
      <c r="AXN308" s="58"/>
      <c r="AXO308" s="58"/>
      <c r="AXP308" s="58"/>
      <c r="AXQ308" s="58"/>
      <c r="AXR308" s="58"/>
      <c r="AXS308" s="58"/>
      <c r="AXT308" s="58"/>
      <c r="AXU308" s="58"/>
      <c r="AXV308" s="58"/>
      <c r="AXW308" s="58"/>
      <c r="AXX308" s="58"/>
      <c r="AXY308" s="58"/>
      <c r="AXZ308" s="58"/>
      <c r="AYA308" s="58"/>
      <c r="AYB308" s="58"/>
      <c r="AYC308" s="58"/>
      <c r="AYD308" s="58"/>
      <c r="AYE308" s="58"/>
      <c r="AYF308" s="58"/>
      <c r="AYG308" s="58"/>
      <c r="AYH308" s="58"/>
      <c r="AYI308" s="58"/>
      <c r="AYJ308" s="58"/>
      <c r="AYK308" s="58"/>
      <c r="AYL308" s="58"/>
      <c r="AYM308" s="58"/>
      <c r="AYN308" s="58"/>
      <c r="AYO308" s="58"/>
      <c r="AYP308" s="58"/>
      <c r="AYQ308" s="58"/>
      <c r="AYR308" s="58"/>
      <c r="AYS308" s="58"/>
      <c r="AYT308" s="58"/>
      <c r="AYU308" s="58"/>
      <c r="AYV308" s="58"/>
      <c r="AYW308" s="58"/>
      <c r="AYX308" s="58"/>
      <c r="AYY308" s="58"/>
      <c r="AYZ308" s="58"/>
      <c r="AZA308" s="58"/>
      <c r="AZB308" s="58"/>
      <c r="AZC308" s="58"/>
      <c r="AZD308" s="58"/>
      <c r="AZE308" s="58"/>
      <c r="AZF308" s="58"/>
      <c r="AZG308" s="58"/>
      <c r="AZH308" s="58"/>
      <c r="AZI308" s="58"/>
      <c r="AZJ308" s="58"/>
      <c r="AZK308" s="58"/>
      <c r="AZL308" s="58"/>
      <c r="AZM308" s="58"/>
      <c r="AZN308" s="58"/>
      <c r="AZO308" s="58"/>
      <c r="AZP308" s="58"/>
      <c r="AZQ308" s="58"/>
      <c r="AZR308" s="58"/>
      <c r="AZS308" s="58"/>
      <c r="AZT308" s="58"/>
      <c r="AZU308" s="58"/>
      <c r="AZV308" s="58"/>
      <c r="AZW308" s="58"/>
      <c r="AZX308" s="58"/>
      <c r="AZY308" s="58"/>
      <c r="AZZ308" s="58"/>
      <c r="BAA308" s="58"/>
      <c r="BAB308" s="58"/>
      <c r="BAC308" s="58"/>
      <c r="BAD308" s="58"/>
      <c r="BAE308" s="58"/>
      <c r="BAF308" s="58"/>
      <c r="BAG308" s="58"/>
      <c r="BAH308" s="58"/>
      <c r="BAI308" s="58"/>
      <c r="BAJ308" s="58"/>
      <c r="BAK308" s="58"/>
      <c r="BAL308" s="58"/>
      <c r="BAM308" s="58"/>
      <c r="BAN308" s="58"/>
      <c r="BAO308" s="58"/>
      <c r="BAP308" s="58"/>
      <c r="BAQ308" s="58"/>
      <c r="BAR308" s="58"/>
      <c r="BAS308" s="58"/>
      <c r="BAT308" s="58"/>
      <c r="BAU308" s="58"/>
      <c r="BAV308" s="58"/>
      <c r="BAW308" s="58"/>
      <c r="BAX308" s="58"/>
      <c r="BAY308" s="58"/>
      <c r="BAZ308" s="58"/>
      <c r="BBA308" s="58"/>
      <c r="BBB308" s="58"/>
      <c r="BBC308" s="58"/>
      <c r="BBD308" s="58"/>
      <c r="BBE308" s="58"/>
      <c r="BBF308" s="58"/>
      <c r="BBG308" s="58"/>
      <c r="BBH308" s="58"/>
      <c r="BBI308" s="58"/>
      <c r="BBJ308" s="58"/>
      <c r="BBK308" s="58"/>
      <c r="BBL308" s="58"/>
      <c r="BBM308" s="58"/>
      <c r="BBN308" s="58"/>
      <c r="BBO308" s="58"/>
      <c r="BBP308" s="58"/>
      <c r="BBQ308" s="58"/>
      <c r="BBR308" s="58"/>
      <c r="BBS308" s="58"/>
      <c r="BBT308" s="58"/>
      <c r="BBU308" s="58"/>
      <c r="BBV308" s="58"/>
      <c r="BBW308" s="58"/>
      <c r="BBX308" s="58"/>
      <c r="BBY308" s="58"/>
      <c r="BBZ308" s="58"/>
      <c r="BCA308" s="58"/>
      <c r="BCB308" s="58"/>
      <c r="BCC308" s="58"/>
      <c r="BCD308" s="58"/>
      <c r="BCE308" s="58"/>
      <c r="BCF308" s="58"/>
      <c r="BCG308" s="58"/>
      <c r="BCH308" s="58"/>
      <c r="BCI308" s="58"/>
      <c r="BCJ308" s="58"/>
      <c r="BCK308" s="58"/>
      <c r="BCL308" s="58"/>
      <c r="BCM308" s="58"/>
      <c r="BCN308" s="58"/>
      <c r="BCO308" s="58"/>
      <c r="BCP308" s="58"/>
      <c r="BCQ308" s="58"/>
      <c r="BCR308" s="58"/>
      <c r="BCS308" s="58"/>
      <c r="BCT308" s="58"/>
      <c r="BCU308" s="58"/>
      <c r="BCV308" s="58"/>
      <c r="BCW308" s="58"/>
      <c r="BCX308" s="58"/>
      <c r="BCY308" s="58"/>
      <c r="BCZ308" s="58"/>
      <c r="BDA308" s="58"/>
      <c r="BDB308" s="58"/>
      <c r="BDC308" s="58"/>
      <c r="BDD308" s="58"/>
      <c r="BDE308" s="58"/>
      <c r="BDF308" s="58"/>
      <c r="BDG308" s="58"/>
      <c r="BDH308" s="58"/>
      <c r="BDI308" s="58"/>
      <c r="BDJ308" s="58"/>
      <c r="BDK308" s="58"/>
      <c r="BDL308" s="58"/>
      <c r="BDM308" s="58"/>
      <c r="BDN308" s="58"/>
      <c r="BDO308" s="58"/>
      <c r="BDP308" s="58"/>
      <c r="BDQ308" s="58"/>
      <c r="BDR308" s="58"/>
      <c r="BDS308" s="58"/>
      <c r="BDT308" s="58"/>
      <c r="BDU308" s="58"/>
      <c r="BDV308" s="58"/>
      <c r="BDW308" s="58"/>
      <c r="BDX308" s="58"/>
      <c r="BDY308" s="58"/>
      <c r="BDZ308" s="58"/>
      <c r="BEA308" s="58"/>
      <c r="BEB308" s="58"/>
      <c r="BEC308" s="58"/>
      <c r="BED308" s="58"/>
      <c r="BEE308" s="58"/>
      <c r="BEF308" s="58"/>
      <c r="BEG308" s="58"/>
      <c r="BEH308" s="58"/>
      <c r="BEI308" s="58"/>
      <c r="BEJ308" s="58"/>
      <c r="BEK308" s="58"/>
      <c r="BEL308" s="58"/>
      <c r="BEM308" s="58"/>
      <c r="BEN308" s="58"/>
      <c r="BEO308" s="58"/>
      <c r="BEP308" s="58"/>
      <c r="BEQ308" s="58"/>
      <c r="BER308" s="58"/>
      <c r="BES308" s="58"/>
      <c r="BET308" s="58"/>
      <c r="BEU308" s="58"/>
      <c r="BEV308" s="58"/>
      <c r="BEW308" s="58"/>
      <c r="BEX308" s="58"/>
      <c r="BEY308" s="58"/>
      <c r="BEZ308" s="58"/>
      <c r="BFA308" s="58"/>
      <c r="BFB308" s="58"/>
      <c r="BFC308" s="58"/>
      <c r="BFD308" s="58"/>
      <c r="BFE308" s="58"/>
      <c r="BFF308" s="58"/>
      <c r="BFG308" s="58"/>
      <c r="BFH308" s="58"/>
    </row>
    <row r="309" spans="1:1516" s="56" customFormat="1" ht="13.5">
      <c r="A309" s="35"/>
      <c r="B309" s="35"/>
      <c r="C309" s="35"/>
      <c r="D309" s="67"/>
      <c r="E309" s="145"/>
      <c r="F309" s="153"/>
      <c r="G309" s="63"/>
      <c r="H309" s="145"/>
      <c r="I309" s="153"/>
      <c r="J309" s="40"/>
      <c r="K309" s="145"/>
      <c r="L309" s="153"/>
      <c r="M309" s="40"/>
      <c r="N309" s="145"/>
      <c r="O309" s="153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DT309" s="58"/>
      <c r="DU309" s="58"/>
      <c r="DV309" s="58"/>
      <c r="DW309" s="58"/>
      <c r="DX309" s="58"/>
      <c r="DY309" s="58"/>
      <c r="DZ309" s="58"/>
      <c r="EA309" s="58"/>
      <c r="EB309" s="58"/>
      <c r="EC309" s="58"/>
      <c r="ED309" s="58"/>
      <c r="EE309" s="58"/>
      <c r="EF309" s="58"/>
      <c r="EG309" s="58"/>
      <c r="EH309" s="58"/>
      <c r="EI309" s="58"/>
      <c r="EJ309" s="58"/>
      <c r="EK309" s="58"/>
      <c r="EL309" s="58"/>
      <c r="EM309" s="58"/>
      <c r="EN309" s="58"/>
      <c r="EO309" s="58"/>
      <c r="EP309" s="58"/>
      <c r="EQ309" s="58"/>
      <c r="ER309" s="58"/>
      <c r="ES309" s="58"/>
      <c r="ET309" s="58"/>
      <c r="EU309" s="58"/>
      <c r="EV309" s="58"/>
      <c r="EW309" s="58"/>
      <c r="EX309" s="58"/>
      <c r="EY309" s="58"/>
      <c r="EZ309" s="58"/>
      <c r="FA309" s="58"/>
      <c r="FB309" s="58"/>
      <c r="FC309" s="58"/>
      <c r="FD309" s="58"/>
      <c r="FE309" s="58"/>
      <c r="FF309" s="58"/>
      <c r="FG309" s="58"/>
      <c r="FH309" s="58"/>
      <c r="FI309" s="58"/>
      <c r="FJ309" s="58"/>
      <c r="FK309" s="58"/>
      <c r="FL309" s="58"/>
      <c r="FM309" s="58"/>
      <c r="FN309" s="58"/>
      <c r="FO309" s="58"/>
      <c r="FP309" s="58"/>
      <c r="FQ309" s="58"/>
      <c r="FR309" s="58"/>
      <c r="FS309" s="58"/>
      <c r="FT309" s="58"/>
      <c r="FU309" s="58"/>
      <c r="FV309" s="58"/>
      <c r="FW309" s="58"/>
      <c r="FX309" s="58"/>
      <c r="FY309" s="58"/>
      <c r="FZ309" s="58"/>
      <c r="GA309" s="58"/>
      <c r="GB309" s="58"/>
      <c r="GC309" s="58"/>
      <c r="GD309" s="58"/>
      <c r="GE309" s="58"/>
      <c r="GF309" s="58"/>
      <c r="GG309" s="58"/>
      <c r="GH309" s="58"/>
      <c r="GI309" s="58"/>
      <c r="GJ309" s="58"/>
      <c r="GK309" s="58"/>
      <c r="GL309" s="58"/>
      <c r="GM309" s="58"/>
      <c r="GN309" s="58"/>
      <c r="GO309" s="58"/>
      <c r="GP309" s="58"/>
      <c r="GQ309" s="58"/>
      <c r="GR309" s="58"/>
      <c r="GS309" s="58"/>
      <c r="GT309" s="58"/>
      <c r="GU309" s="58"/>
      <c r="GV309" s="58"/>
      <c r="GW309" s="58"/>
      <c r="GX309" s="58"/>
      <c r="GY309" s="58"/>
      <c r="GZ309" s="58"/>
      <c r="HA309" s="58"/>
      <c r="HB309" s="58"/>
      <c r="HC309" s="58"/>
      <c r="HD309" s="58"/>
      <c r="HE309" s="58"/>
      <c r="HF309" s="58"/>
      <c r="HG309" s="58"/>
      <c r="HH309" s="58"/>
      <c r="HI309" s="58"/>
      <c r="HJ309" s="58"/>
      <c r="HK309" s="58"/>
      <c r="HL309" s="58"/>
      <c r="HM309" s="58"/>
      <c r="HN309" s="58"/>
      <c r="HO309" s="58"/>
      <c r="HP309" s="58"/>
      <c r="HQ309" s="58"/>
      <c r="HR309" s="58"/>
      <c r="HS309" s="58"/>
      <c r="HT309" s="58"/>
      <c r="HU309" s="58"/>
      <c r="HV309" s="58"/>
      <c r="HW309" s="58"/>
      <c r="HX309" s="58"/>
      <c r="HY309" s="58"/>
      <c r="HZ309" s="58"/>
      <c r="IA309" s="58"/>
      <c r="IB309" s="58"/>
      <c r="IC309" s="58"/>
      <c r="ID309" s="58"/>
      <c r="IE309" s="58"/>
      <c r="IF309" s="58"/>
      <c r="IG309" s="58"/>
      <c r="IH309" s="58"/>
      <c r="II309" s="58"/>
      <c r="IJ309" s="58"/>
      <c r="IK309" s="58"/>
      <c r="IL309" s="58"/>
      <c r="IM309" s="58"/>
      <c r="IN309" s="58"/>
      <c r="IO309" s="58"/>
      <c r="IP309" s="58"/>
      <c r="IQ309" s="58"/>
      <c r="IR309" s="58"/>
      <c r="IS309" s="58"/>
      <c r="IT309" s="58"/>
      <c r="IU309" s="58"/>
      <c r="IV309" s="58"/>
      <c r="IW309" s="58"/>
      <c r="IX309" s="58"/>
      <c r="IY309" s="58"/>
      <c r="IZ309" s="58"/>
      <c r="JA309" s="58"/>
      <c r="JB309" s="58"/>
      <c r="JC309" s="58"/>
      <c r="JD309" s="58"/>
      <c r="JE309" s="58"/>
      <c r="JF309" s="58"/>
      <c r="JG309" s="58"/>
      <c r="JH309" s="58"/>
      <c r="JI309" s="58"/>
      <c r="JJ309" s="58"/>
      <c r="JK309" s="58"/>
      <c r="JL309" s="58"/>
      <c r="JM309" s="58"/>
      <c r="JN309" s="58"/>
      <c r="JO309" s="58"/>
      <c r="JP309" s="58"/>
      <c r="JQ309" s="58"/>
      <c r="JR309" s="58"/>
      <c r="JS309" s="58"/>
      <c r="JT309" s="58"/>
      <c r="JU309" s="58"/>
      <c r="JV309" s="58"/>
      <c r="JW309" s="58"/>
      <c r="JX309" s="58"/>
      <c r="JY309" s="58"/>
      <c r="JZ309" s="58"/>
      <c r="KA309" s="58"/>
      <c r="KB309" s="58"/>
      <c r="KC309" s="58"/>
      <c r="KD309" s="58"/>
      <c r="KE309" s="58"/>
      <c r="KF309" s="58"/>
      <c r="KG309" s="58"/>
      <c r="KH309" s="58"/>
      <c r="KI309" s="58"/>
      <c r="KJ309" s="58"/>
      <c r="KK309" s="58"/>
      <c r="KL309" s="58"/>
      <c r="KM309" s="58"/>
      <c r="KN309" s="58"/>
      <c r="KO309" s="58"/>
      <c r="KP309" s="58"/>
      <c r="KQ309" s="58"/>
      <c r="KR309" s="58"/>
      <c r="KS309" s="58"/>
      <c r="KT309" s="58"/>
      <c r="KU309" s="58"/>
      <c r="KV309" s="58"/>
      <c r="KW309" s="58"/>
      <c r="KX309" s="58"/>
      <c r="KY309" s="58"/>
      <c r="KZ309" s="58"/>
      <c r="LA309" s="58"/>
      <c r="LB309" s="58"/>
      <c r="LC309" s="58"/>
      <c r="LD309" s="58"/>
      <c r="LE309" s="58"/>
      <c r="LF309" s="58"/>
      <c r="LG309" s="58"/>
      <c r="LH309" s="58"/>
      <c r="LI309" s="58"/>
      <c r="LJ309" s="58"/>
      <c r="LK309" s="58"/>
      <c r="LL309" s="58"/>
      <c r="LM309" s="58"/>
      <c r="LN309" s="58"/>
      <c r="LO309" s="58"/>
      <c r="LP309" s="58"/>
      <c r="LQ309" s="58"/>
      <c r="LR309" s="58"/>
      <c r="LS309" s="58"/>
      <c r="LT309" s="58"/>
      <c r="LU309" s="58"/>
      <c r="LV309" s="58"/>
      <c r="LW309" s="58"/>
      <c r="LX309" s="58"/>
      <c r="LY309" s="58"/>
      <c r="LZ309" s="58"/>
      <c r="MA309" s="58"/>
      <c r="MB309" s="58"/>
      <c r="MC309" s="58"/>
      <c r="MD309" s="58"/>
      <c r="ME309" s="58"/>
      <c r="MF309" s="58"/>
      <c r="MG309" s="58"/>
      <c r="MH309" s="58"/>
      <c r="MI309" s="58"/>
      <c r="MJ309" s="58"/>
      <c r="MK309" s="58"/>
      <c r="ML309" s="58"/>
      <c r="MM309" s="58"/>
      <c r="MN309" s="58"/>
      <c r="MO309" s="58"/>
      <c r="MP309" s="58"/>
      <c r="MQ309" s="58"/>
      <c r="MR309" s="58"/>
      <c r="MS309" s="58"/>
      <c r="MT309" s="58"/>
      <c r="MU309" s="58"/>
      <c r="MV309" s="58"/>
      <c r="MW309" s="58"/>
      <c r="MX309" s="58"/>
      <c r="MY309" s="58"/>
      <c r="MZ309" s="58"/>
      <c r="NA309" s="58"/>
      <c r="NB309" s="58"/>
      <c r="NC309" s="58"/>
      <c r="ND309" s="58"/>
      <c r="NE309" s="58"/>
      <c r="NF309" s="58"/>
      <c r="NG309" s="58"/>
      <c r="NH309" s="58"/>
      <c r="NI309" s="58"/>
      <c r="NJ309" s="58"/>
      <c r="NK309" s="58"/>
      <c r="NL309" s="58"/>
      <c r="NM309" s="58"/>
      <c r="NN309" s="58"/>
      <c r="NO309" s="58"/>
      <c r="NP309" s="58"/>
      <c r="NQ309" s="58"/>
      <c r="NR309" s="58"/>
      <c r="NS309" s="58"/>
      <c r="NT309" s="58"/>
      <c r="NU309" s="58"/>
      <c r="NV309" s="58"/>
      <c r="NW309" s="58"/>
      <c r="NX309" s="58"/>
      <c r="NY309" s="58"/>
      <c r="NZ309" s="58"/>
      <c r="OA309" s="58"/>
      <c r="OB309" s="58"/>
      <c r="OC309" s="58"/>
      <c r="OD309" s="58"/>
      <c r="OE309" s="58"/>
      <c r="OF309" s="58"/>
      <c r="OG309" s="58"/>
      <c r="OH309" s="58"/>
      <c r="OI309" s="58"/>
      <c r="OJ309" s="58"/>
      <c r="OK309" s="58"/>
      <c r="OL309" s="58"/>
      <c r="OM309" s="58"/>
      <c r="ON309" s="58"/>
      <c r="OO309" s="58"/>
      <c r="OP309" s="58"/>
      <c r="OQ309" s="58"/>
      <c r="OR309" s="58"/>
      <c r="OS309" s="58"/>
      <c r="OT309" s="58"/>
      <c r="OU309" s="58"/>
      <c r="OV309" s="58"/>
      <c r="OW309" s="58"/>
      <c r="OX309" s="58"/>
      <c r="OY309" s="58"/>
      <c r="OZ309" s="58"/>
      <c r="PA309" s="58"/>
      <c r="PB309" s="58"/>
      <c r="PC309" s="58"/>
      <c r="PD309" s="58"/>
      <c r="PE309" s="58"/>
      <c r="PF309" s="58"/>
      <c r="PG309" s="58"/>
      <c r="PH309" s="58"/>
      <c r="PI309" s="58"/>
      <c r="PJ309" s="58"/>
      <c r="PK309" s="58"/>
      <c r="PL309" s="58"/>
      <c r="PM309" s="58"/>
      <c r="PN309" s="58"/>
      <c r="PO309" s="58"/>
      <c r="PP309" s="58"/>
      <c r="PQ309" s="58"/>
      <c r="PR309" s="58"/>
      <c r="PS309" s="58"/>
      <c r="PT309" s="58"/>
      <c r="PU309" s="58"/>
      <c r="PV309" s="58"/>
      <c r="PW309" s="58"/>
      <c r="PX309" s="58"/>
      <c r="PY309" s="58"/>
      <c r="PZ309" s="58"/>
      <c r="QA309" s="58"/>
      <c r="QB309" s="58"/>
      <c r="QC309" s="58"/>
      <c r="QD309" s="58"/>
      <c r="QE309" s="58"/>
      <c r="QF309" s="58"/>
      <c r="QG309" s="58"/>
      <c r="QH309" s="58"/>
      <c r="QI309" s="58"/>
      <c r="QJ309" s="58"/>
      <c r="QK309" s="58"/>
      <c r="QL309" s="58"/>
      <c r="QM309" s="58"/>
      <c r="QN309" s="58"/>
      <c r="QO309" s="58"/>
      <c r="QP309" s="58"/>
      <c r="QQ309" s="58"/>
      <c r="QR309" s="58"/>
      <c r="QS309" s="58"/>
      <c r="QT309" s="58"/>
      <c r="QU309" s="58"/>
      <c r="QV309" s="58"/>
      <c r="QW309" s="58"/>
      <c r="QX309" s="58"/>
      <c r="QY309" s="58"/>
      <c r="QZ309" s="58"/>
      <c r="RA309" s="58"/>
      <c r="RB309" s="58"/>
      <c r="RC309" s="58"/>
      <c r="RD309" s="58"/>
      <c r="RE309" s="58"/>
      <c r="RF309" s="58"/>
      <c r="RG309" s="58"/>
      <c r="RH309" s="58"/>
      <c r="RI309" s="58"/>
      <c r="RJ309" s="58"/>
      <c r="RK309" s="58"/>
      <c r="RL309" s="58"/>
      <c r="RM309" s="58"/>
      <c r="RN309" s="58"/>
      <c r="RO309" s="58"/>
      <c r="RP309" s="58"/>
      <c r="RQ309" s="58"/>
      <c r="RR309" s="58"/>
      <c r="RS309" s="58"/>
      <c r="RT309" s="58"/>
      <c r="RU309" s="58"/>
      <c r="RV309" s="58"/>
      <c r="RW309" s="58"/>
      <c r="RX309" s="58"/>
      <c r="RY309" s="58"/>
      <c r="RZ309" s="58"/>
      <c r="SA309" s="58"/>
      <c r="SB309" s="58"/>
      <c r="SC309" s="58"/>
      <c r="SD309" s="58"/>
      <c r="SE309" s="58"/>
      <c r="SF309" s="58"/>
      <c r="SG309" s="58"/>
      <c r="SH309" s="58"/>
      <c r="SI309" s="58"/>
      <c r="SJ309" s="58"/>
      <c r="SK309" s="58"/>
      <c r="SL309" s="58"/>
      <c r="SM309" s="58"/>
      <c r="SN309" s="58"/>
      <c r="SO309" s="58"/>
      <c r="SP309" s="58"/>
      <c r="SQ309" s="58"/>
      <c r="SR309" s="58"/>
      <c r="SS309" s="58"/>
      <c r="ST309" s="58"/>
      <c r="SU309" s="58"/>
      <c r="SV309" s="58"/>
      <c r="SW309" s="58"/>
      <c r="SX309" s="58"/>
      <c r="SY309" s="58"/>
      <c r="SZ309" s="58"/>
      <c r="TA309" s="58"/>
      <c r="TB309" s="58"/>
      <c r="TC309" s="58"/>
      <c r="TD309" s="58"/>
      <c r="TE309" s="58"/>
      <c r="TF309" s="58"/>
      <c r="TG309" s="58"/>
      <c r="TH309" s="58"/>
      <c r="TI309" s="58"/>
      <c r="TJ309" s="58"/>
      <c r="TK309" s="58"/>
      <c r="TL309" s="58"/>
      <c r="TM309" s="58"/>
      <c r="TN309" s="58"/>
      <c r="TO309" s="58"/>
      <c r="TP309" s="58"/>
      <c r="TQ309" s="58"/>
      <c r="TR309" s="58"/>
      <c r="TS309" s="58"/>
      <c r="TT309" s="58"/>
      <c r="TU309" s="58"/>
      <c r="TV309" s="58"/>
      <c r="TW309" s="58"/>
      <c r="TX309" s="58"/>
      <c r="TY309" s="58"/>
      <c r="TZ309" s="58"/>
      <c r="UA309" s="58"/>
      <c r="UB309" s="58"/>
      <c r="UC309" s="58"/>
      <c r="UD309" s="58"/>
      <c r="UE309" s="58"/>
      <c r="UF309" s="58"/>
      <c r="UG309" s="58"/>
      <c r="UH309" s="58"/>
      <c r="UI309" s="58"/>
      <c r="UJ309" s="58"/>
      <c r="UK309" s="58"/>
      <c r="UL309" s="58"/>
      <c r="UM309" s="58"/>
      <c r="UN309" s="58"/>
      <c r="UO309" s="58"/>
      <c r="UP309" s="58"/>
      <c r="UQ309" s="58"/>
      <c r="UR309" s="58"/>
      <c r="US309" s="58"/>
      <c r="UT309" s="58"/>
      <c r="UU309" s="58"/>
      <c r="UV309" s="58"/>
      <c r="UW309" s="58"/>
      <c r="UX309" s="58"/>
      <c r="UY309" s="58"/>
      <c r="UZ309" s="58"/>
      <c r="VA309" s="58"/>
      <c r="VB309" s="58"/>
      <c r="VC309" s="58"/>
      <c r="VD309" s="58"/>
      <c r="VE309" s="58"/>
      <c r="VF309" s="58"/>
      <c r="VG309" s="58"/>
      <c r="VH309" s="58"/>
      <c r="VI309" s="58"/>
      <c r="VJ309" s="58"/>
      <c r="VK309" s="58"/>
      <c r="VL309" s="58"/>
      <c r="VM309" s="58"/>
      <c r="VN309" s="58"/>
      <c r="VO309" s="58"/>
      <c r="VP309" s="58"/>
      <c r="VQ309" s="58"/>
      <c r="VR309" s="58"/>
      <c r="VS309" s="58"/>
      <c r="VT309" s="58"/>
      <c r="VU309" s="58"/>
      <c r="VV309" s="58"/>
      <c r="VW309" s="58"/>
      <c r="VX309" s="58"/>
      <c r="VY309" s="58"/>
      <c r="VZ309" s="58"/>
      <c r="WA309" s="58"/>
      <c r="WB309" s="58"/>
      <c r="WC309" s="58"/>
      <c r="WD309" s="58"/>
      <c r="WE309" s="58"/>
      <c r="WF309" s="58"/>
      <c r="WG309" s="58"/>
      <c r="WH309" s="58"/>
      <c r="WI309" s="58"/>
      <c r="WJ309" s="58"/>
      <c r="WK309" s="58"/>
      <c r="WL309" s="58"/>
      <c r="WM309" s="58"/>
      <c r="WN309" s="58"/>
      <c r="WO309" s="58"/>
      <c r="WP309" s="58"/>
      <c r="WQ309" s="58"/>
      <c r="WR309" s="58"/>
      <c r="WS309" s="58"/>
      <c r="WT309" s="58"/>
      <c r="WU309" s="58"/>
      <c r="WV309" s="58"/>
      <c r="WW309" s="58"/>
      <c r="WX309" s="58"/>
      <c r="WY309" s="58"/>
      <c r="WZ309" s="58"/>
      <c r="XA309" s="58"/>
      <c r="XB309" s="58"/>
      <c r="XC309" s="58"/>
      <c r="XD309" s="58"/>
      <c r="XE309" s="58"/>
      <c r="XF309" s="58"/>
      <c r="XG309" s="58"/>
      <c r="XH309" s="58"/>
      <c r="XI309" s="58"/>
      <c r="XJ309" s="58"/>
      <c r="XK309" s="58"/>
      <c r="XL309" s="58"/>
      <c r="XM309" s="58"/>
      <c r="XN309" s="58"/>
      <c r="XO309" s="58"/>
      <c r="XP309" s="58"/>
      <c r="XQ309" s="58"/>
      <c r="XR309" s="58"/>
      <c r="XS309" s="58"/>
      <c r="XT309" s="58"/>
      <c r="XU309" s="58"/>
      <c r="XV309" s="58"/>
      <c r="XW309" s="58"/>
      <c r="XX309" s="58"/>
      <c r="XY309" s="58"/>
      <c r="XZ309" s="58"/>
      <c r="YA309" s="58"/>
      <c r="YB309" s="58"/>
      <c r="YC309" s="58"/>
      <c r="YD309" s="58"/>
      <c r="YE309" s="58"/>
      <c r="YF309" s="58"/>
      <c r="YG309" s="58"/>
      <c r="YH309" s="58"/>
      <c r="YI309" s="58"/>
      <c r="YJ309" s="58"/>
      <c r="YK309" s="58"/>
      <c r="YL309" s="58"/>
      <c r="YM309" s="58"/>
      <c r="YN309" s="58"/>
      <c r="YO309" s="58"/>
      <c r="YP309" s="58"/>
      <c r="YQ309" s="58"/>
      <c r="YR309" s="58"/>
      <c r="YS309" s="58"/>
      <c r="YT309" s="58"/>
      <c r="YU309" s="58"/>
      <c r="YV309" s="58"/>
      <c r="YW309" s="58"/>
      <c r="YX309" s="58"/>
      <c r="YY309" s="58"/>
      <c r="YZ309" s="58"/>
      <c r="ZA309" s="58"/>
      <c r="ZB309" s="58"/>
      <c r="ZC309" s="58"/>
      <c r="ZD309" s="58"/>
      <c r="ZE309" s="58"/>
      <c r="ZF309" s="58"/>
      <c r="ZG309" s="58"/>
      <c r="ZH309" s="58"/>
      <c r="ZI309" s="58"/>
      <c r="ZJ309" s="58"/>
      <c r="ZK309" s="58"/>
      <c r="ZL309" s="58"/>
      <c r="ZM309" s="58"/>
      <c r="ZN309" s="58"/>
      <c r="ZO309" s="58"/>
      <c r="ZP309" s="58"/>
      <c r="ZQ309" s="58"/>
      <c r="ZR309" s="58"/>
      <c r="ZS309" s="58"/>
      <c r="ZT309" s="58"/>
      <c r="ZU309" s="58"/>
      <c r="ZV309" s="58"/>
      <c r="ZW309" s="58"/>
      <c r="ZX309" s="58"/>
      <c r="ZY309" s="58"/>
      <c r="ZZ309" s="58"/>
      <c r="AAA309" s="58"/>
      <c r="AAB309" s="58"/>
      <c r="AAC309" s="58"/>
      <c r="AAD309" s="58"/>
      <c r="AAE309" s="58"/>
      <c r="AAF309" s="58"/>
      <c r="AAG309" s="58"/>
      <c r="AAH309" s="58"/>
      <c r="AAI309" s="58"/>
      <c r="AAJ309" s="58"/>
      <c r="AAK309" s="58"/>
      <c r="AAL309" s="58"/>
      <c r="AAM309" s="58"/>
      <c r="AAN309" s="58"/>
      <c r="AAO309" s="58"/>
      <c r="AAP309" s="58"/>
      <c r="AAQ309" s="58"/>
      <c r="AAR309" s="58"/>
      <c r="AAS309" s="58"/>
      <c r="AAT309" s="58"/>
      <c r="AAU309" s="58"/>
      <c r="AAV309" s="58"/>
      <c r="AAW309" s="58"/>
      <c r="AAX309" s="58"/>
      <c r="AAY309" s="58"/>
      <c r="AAZ309" s="58"/>
      <c r="ABA309" s="58"/>
      <c r="ABB309" s="58"/>
      <c r="ABC309" s="58"/>
      <c r="ABD309" s="58"/>
      <c r="ABE309" s="58"/>
      <c r="ABF309" s="58"/>
      <c r="ABG309" s="58"/>
      <c r="ABH309" s="58"/>
      <c r="ABI309" s="58"/>
      <c r="ABJ309" s="58"/>
      <c r="ABK309" s="58"/>
      <c r="ABL309" s="58"/>
      <c r="ABM309" s="58"/>
      <c r="ABN309" s="58"/>
      <c r="ABO309" s="58"/>
      <c r="ABP309" s="58"/>
      <c r="ABQ309" s="58"/>
      <c r="ABR309" s="58"/>
      <c r="ABS309" s="58"/>
      <c r="ABT309" s="58"/>
      <c r="ABU309" s="58"/>
      <c r="ABV309" s="58"/>
      <c r="ABW309" s="58"/>
      <c r="ABX309" s="58"/>
      <c r="ABY309" s="58"/>
      <c r="ABZ309" s="58"/>
      <c r="ACA309" s="58"/>
      <c r="ACB309" s="58"/>
      <c r="ACC309" s="58"/>
      <c r="ACD309" s="58"/>
      <c r="ACE309" s="58"/>
      <c r="ACF309" s="58"/>
      <c r="ACG309" s="58"/>
      <c r="ACH309" s="58"/>
      <c r="ACI309" s="58"/>
      <c r="ACJ309" s="58"/>
      <c r="ACK309" s="58"/>
      <c r="ACL309" s="58"/>
      <c r="ACM309" s="58"/>
      <c r="ACN309" s="58"/>
      <c r="ACO309" s="58"/>
      <c r="ACP309" s="58"/>
      <c r="ACQ309" s="58"/>
      <c r="ACR309" s="58"/>
      <c r="ACS309" s="58"/>
      <c r="ACT309" s="58"/>
      <c r="ACU309" s="58"/>
      <c r="ACV309" s="58"/>
      <c r="ACW309" s="58"/>
      <c r="ACX309" s="58"/>
      <c r="ACY309" s="58"/>
      <c r="ACZ309" s="58"/>
      <c r="ADA309" s="58"/>
      <c r="ADB309" s="58"/>
      <c r="ADC309" s="58"/>
      <c r="ADD309" s="58"/>
      <c r="ADE309" s="58"/>
      <c r="ADF309" s="58"/>
      <c r="ADG309" s="58"/>
      <c r="ADH309" s="58"/>
      <c r="ADI309" s="58"/>
      <c r="ADJ309" s="58"/>
      <c r="ADK309" s="58"/>
      <c r="ADL309" s="58"/>
      <c r="ADM309" s="58"/>
      <c r="ADN309" s="58"/>
      <c r="ADO309" s="58"/>
      <c r="ADP309" s="58"/>
      <c r="ADQ309" s="58"/>
      <c r="ADR309" s="58"/>
      <c r="ADS309" s="58"/>
      <c r="ADT309" s="58"/>
      <c r="ADU309" s="58"/>
      <c r="ADV309" s="58"/>
      <c r="ADW309" s="58"/>
      <c r="ADX309" s="58"/>
      <c r="ADY309" s="58"/>
      <c r="ADZ309" s="58"/>
      <c r="AEA309" s="58"/>
      <c r="AEB309" s="58"/>
      <c r="AEC309" s="58"/>
      <c r="AED309" s="58"/>
      <c r="AEE309" s="58"/>
      <c r="AEF309" s="58"/>
      <c r="AEG309" s="58"/>
      <c r="AEH309" s="58"/>
      <c r="AEI309" s="58"/>
      <c r="AEJ309" s="58"/>
      <c r="AEK309" s="58"/>
      <c r="AEL309" s="58"/>
      <c r="AEM309" s="58"/>
      <c r="AEN309" s="58"/>
      <c r="AEO309" s="58"/>
      <c r="AEP309" s="58"/>
      <c r="AEQ309" s="58"/>
      <c r="AER309" s="58"/>
      <c r="AES309" s="58"/>
      <c r="AET309" s="58"/>
      <c r="AEU309" s="58"/>
      <c r="AEV309" s="58"/>
      <c r="AEW309" s="58"/>
      <c r="AEX309" s="58"/>
      <c r="AEY309" s="58"/>
      <c r="AEZ309" s="58"/>
      <c r="AFA309" s="58"/>
      <c r="AFB309" s="58"/>
      <c r="AFC309" s="58"/>
      <c r="AFD309" s="58"/>
      <c r="AFE309" s="58"/>
      <c r="AFF309" s="58"/>
      <c r="AFG309" s="58"/>
      <c r="AFH309" s="58"/>
      <c r="AFI309" s="58"/>
      <c r="AFJ309" s="58"/>
      <c r="AFK309" s="58"/>
      <c r="AFL309" s="58"/>
      <c r="AFM309" s="58"/>
      <c r="AFN309" s="58"/>
      <c r="AFO309" s="58"/>
      <c r="AFP309" s="58"/>
      <c r="AFQ309" s="58"/>
      <c r="AFR309" s="58"/>
      <c r="AFS309" s="58"/>
      <c r="AFT309" s="58"/>
      <c r="AFU309" s="58"/>
      <c r="AFV309" s="58"/>
      <c r="AFW309" s="58"/>
      <c r="AFX309" s="58"/>
      <c r="AFY309" s="58"/>
      <c r="AFZ309" s="58"/>
      <c r="AGA309" s="58"/>
      <c r="AGB309" s="58"/>
      <c r="AGC309" s="58"/>
      <c r="AGD309" s="58"/>
      <c r="AGE309" s="58"/>
      <c r="AGF309" s="58"/>
      <c r="AGG309" s="58"/>
      <c r="AGH309" s="58"/>
      <c r="AGI309" s="58"/>
      <c r="AGJ309" s="58"/>
      <c r="AGK309" s="58"/>
      <c r="AGL309" s="58"/>
      <c r="AGM309" s="58"/>
      <c r="AGN309" s="58"/>
      <c r="AGO309" s="58"/>
      <c r="AGP309" s="58"/>
      <c r="AGQ309" s="58"/>
      <c r="AGR309" s="58"/>
      <c r="AGS309" s="58"/>
      <c r="AGT309" s="58"/>
      <c r="AGU309" s="58"/>
      <c r="AGV309" s="58"/>
      <c r="AGW309" s="58"/>
      <c r="AGX309" s="58"/>
      <c r="AGY309" s="58"/>
      <c r="AGZ309" s="58"/>
      <c r="AHA309" s="58"/>
      <c r="AHB309" s="58"/>
      <c r="AHC309" s="58"/>
      <c r="AHD309" s="58"/>
      <c r="AHE309" s="58"/>
      <c r="AHF309" s="58"/>
      <c r="AHG309" s="58"/>
      <c r="AHH309" s="58"/>
      <c r="AHI309" s="58"/>
      <c r="AHJ309" s="58"/>
      <c r="AHK309" s="58"/>
      <c r="AHL309" s="58"/>
      <c r="AHM309" s="58"/>
      <c r="AHN309" s="58"/>
      <c r="AHO309" s="58"/>
      <c r="AHP309" s="58"/>
      <c r="AHQ309" s="58"/>
      <c r="AHR309" s="58"/>
      <c r="AHS309" s="58"/>
      <c r="AHT309" s="58"/>
      <c r="AHU309" s="58"/>
      <c r="AHV309" s="58"/>
      <c r="AHW309" s="58"/>
      <c r="AHX309" s="58"/>
      <c r="AHY309" s="58"/>
      <c r="AHZ309" s="58"/>
      <c r="AIA309" s="58"/>
      <c r="AIB309" s="58"/>
      <c r="AIC309" s="58"/>
      <c r="AID309" s="58"/>
      <c r="AIE309" s="58"/>
      <c r="AIF309" s="58"/>
      <c r="AIG309" s="58"/>
      <c r="AIH309" s="58"/>
      <c r="AII309" s="58"/>
      <c r="AIJ309" s="58"/>
      <c r="AIK309" s="58"/>
      <c r="AIL309" s="58"/>
      <c r="AIM309" s="58"/>
      <c r="AIN309" s="58"/>
      <c r="AIO309" s="58"/>
      <c r="AIP309" s="58"/>
      <c r="AIQ309" s="58"/>
      <c r="AIR309" s="58"/>
      <c r="AIS309" s="58"/>
      <c r="AIT309" s="58"/>
      <c r="AIU309" s="58"/>
      <c r="AIV309" s="58"/>
      <c r="AIW309" s="58"/>
      <c r="AIX309" s="58"/>
      <c r="AIY309" s="58"/>
      <c r="AIZ309" s="58"/>
      <c r="AJA309" s="58"/>
      <c r="AJB309" s="58"/>
      <c r="AJC309" s="58"/>
      <c r="AJD309" s="58"/>
      <c r="AJE309" s="58"/>
      <c r="AJF309" s="58"/>
      <c r="AJG309" s="58"/>
      <c r="AJH309" s="58"/>
      <c r="AJI309" s="58"/>
      <c r="AJJ309" s="58"/>
      <c r="AJK309" s="58"/>
      <c r="AJL309" s="58"/>
      <c r="AJM309" s="58"/>
      <c r="AJN309" s="58"/>
      <c r="AJO309" s="58"/>
      <c r="AJP309" s="58"/>
      <c r="AJQ309" s="58"/>
      <c r="AJR309" s="58"/>
      <c r="AJS309" s="58"/>
      <c r="AJT309" s="58"/>
      <c r="AJU309" s="58"/>
      <c r="AJV309" s="58"/>
      <c r="AJW309" s="58"/>
      <c r="AJX309" s="58"/>
      <c r="AJY309" s="58"/>
      <c r="AJZ309" s="58"/>
      <c r="AKA309" s="58"/>
      <c r="AKB309" s="58"/>
      <c r="AKC309" s="58"/>
      <c r="AKD309" s="58"/>
      <c r="AKE309" s="58"/>
      <c r="AKF309" s="58"/>
      <c r="AKG309" s="58"/>
      <c r="AKH309" s="58"/>
      <c r="AKI309" s="58"/>
      <c r="AKJ309" s="58"/>
      <c r="AKK309" s="58"/>
      <c r="AKL309" s="58"/>
      <c r="AKM309" s="58"/>
      <c r="AKN309" s="58"/>
      <c r="AKO309" s="58"/>
      <c r="AKP309" s="58"/>
      <c r="AKQ309" s="58"/>
      <c r="AKR309" s="58"/>
      <c r="AKS309" s="58"/>
      <c r="AKT309" s="58"/>
      <c r="AKU309" s="58"/>
      <c r="AKV309" s="58"/>
      <c r="AKW309" s="58"/>
      <c r="AKX309" s="58"/>
      <c r="AKY309" s="58"/>
      <c r="AKZ309" s="58"/>
      <c r="ALA309" s="58"/>
      <c r="ALB309" s="58"/>
      <c r="ALC309" s="58"/>
      <c r="ALD309" s="58"/>
      <c r="ALE309" s="58"/>
      <c r="ALF309" s="58"/>
      <c r="ALG309" s="58"/>
      <c r="ALH309" s="58"/>
      <c r="ALI309" s="58"/>
      <c r="ALJ309" s="58"/>
      <c r="ALK309" s="58"/>
      <c r="ALL309" s="58"/>
      <c r="ALM309" s="58"/>
      <c r="ALN309" s="58"/>
      <c r="ALO309" s="58"/>
      <c r="ALP309" s="58"/>
      <c r="ALQ309" s="58"/>
      <c r="ALR309" s="58"/>
      <c r="ALS309" s="58"/>
      <c r="ALT309" s="58"/>
      <c r="ALU309" s="58"/>
      <c r="ALV309" s="58"/>
      <c r="ALW309" s="58"/>
      <c r="ALX309" s="58"/>
      <c r="ALY309" s="58"/>
      <c r="ALZ309" s="58"/>
      <c r="AMA309" s="58"/>
      <c r="AMB309" s="58"/>
      <c r="AMC309" s="58"/>
      <c r="AMD309" s="58"/>
      <c r="AME309" s="58"/>
      <c r="AMF309" s="58"/>
      <c r="AMG309" s="58"/>
      <c r="AMH309" s="58"/>
      <c r="AMI309" s="58"/>
      <c r="AMJ309" s="58"/>
      <c r="AMK309" s="58"/>
      <c r="AML309" s="58"/>
      <c r="AMM309" s="58"/>
      <c r="AMN309" s="58"/>
      <c r="AMO309" s="58"/>
      <c r="AMP309" s="58"/>
      <c r="AMQ309" s="58"/>
      <c r="AMR309" s="58"/>
      <c r="AMS309" s="58"/>
      <c r="AMT309" s="58"/>
      <c r="AMU309" s="58"/>
      <c r="AMV309" s="58"/>
      <c r="AMW309" s="58"/>
      <c r="AMX309" s="58"/>
      <c r="AMY309" s="58"/>
      <c r="AMZ309" s="58"/>
      <c r="ANA309" s="58"/>
      <c r="ANB309" s="58"/>
      <c r="ANC309" s="58"/>
      <c r="AND309" s="58"/>
      <c r="ANE309" s="58"/>
      <c r="ANF309" s="58"/>
      <c r="ANG309" s="58"/>
      <c r="ANH309" s="58"/>
      <c r="ANI309" s="58"/>
      <c r="ANJ309" s="58"/>
      <c r="ANK309" s="58"/>
      <c r="ANL309" s="58"/>
      <c r="ANM309" s="58"/>
      <c r="ANN309" s="58"/>
      <c r="ANO309" s="58"/>
      <c r="ANP309" s="58"/>
      <c r="ANQ309" s="58"/>
      <c r="ANR309" s="58"/>
      <c r="ANS309" s="58"/>
      <c r="ANT309" s="58"/>
      <c r="ANU309" s="58"/>
      <c r="ANV309" s="58"/>
      <c r="ANW309" s="58"/>
      <c r="ANX309" s="58"/>
      <c r="ANY309" s="58"/>
      <c r="ANZ309" s="58"/>
      <c r="AOA309" s="58"/>
      <c r="AOB309" s="58"/>
      <c r="AOC309" s="58"/>
      <c r="AOD309" s="58"/>
      <c r="AOE309" s="58"/>
      <c r="AOF309" s="58"/>
      <c r="AOG309" s="58"/>
      <c r="AOH309" s="58"/>
      <c r="AOI309" s="58"/>
      <c r="AOJ309" s="58"/>
      <c r="AOK309" s="58"/>
      <c r="AOL309" s="58"/>
      <c r="AOM309" s="58"/>
      <c r="AON309" s="58"/>
      <c r="AOO309" s="58"/>
      <c r="AOP309" s="58"/>
      <c r="AOQ309" s="58"/>
      <c r="AOR309" s="58"/>
      <c r="AOS309" s="58"/>
      <c r="AOT309" s="58"/>
      <c r="AOU309" s="58"/>
      <c r="AOV309" s="58"/>
      <c r="AOW309" s="58"/>
      <c r="AOX309" s="58"/>
      <c r="AOY309" s="58"/>
      <c r="AOZ309" s="58"/>
      <c r="APA309" s="58"/>
      <c r="APB309" s="58"/>
      <c r="APC309" s="58"/>
      <c r="APD309" s="58"/>
      <c r="APE309" s="58"/>
      <c r="APF309" s="58"/>
      <c r="APG309" s="58"/>
      <c r="APH309" s="58"/>
      <c r="API309" s="58"/>
      <c r="APJ309" s="58"/>
      <c r="APK309" s="58"/>
      <c r="APL309" s="58"/>
      <c r="APM309" s="58"/>
      <c r="APN309" s="58"/>
      <c r="APO309" s="58"/>
      <c r="APP309" s="58"/>
      <c r="APQ309" s="58"/>
      <c r="APR309" s="58"/>
      <c r="APS309" s="58"/>
      <c r="APT309" s="58"/>
      <c r="APU309" s="58"/>
      <c r="APV309" s="58"/>
      <c r="APW309" s="58"/>
      <c r="APX309" s="58"/>
      <c r="APY309" s="58"/>
      <c r="APZ309" s="58"/>
      <c r="AQA309" s="58"/>
      <c r="AQB309" s="58"/>
      <c r="AQC309" s="58"/>
      <c r="AQD309" s="58"/>
      <c r="AQE309" s="58"/>
      <c r="AQF309" s="58"/>
      <c r="AQG309" s="58"/>
      <c r="AQH309" s="58"/>
      <c r="AQI309" s="58"/>
      <c r="AQJ309" s="58"/>
      <c r="AQK309" s="58"/>
      <c r="AQL309" s="58"/>
      <c r="AQM309" s="58"/>
      <c r="AQN309" s="58"/>
      <c r="AQO309" s="58"/>
      <c r="AQP309" s="58"/>
      <c r="AQQ309" s="58"/>
      <c r="AQR309" s="58"/>
      <c r="AQS309" s="58"/>
      <c r="AQT309" s="58"/>
      <c r="AQU309" s="58"/>
      <c r="AQV309" s="58"/>
      <c r="AQW309" s="58"/>
      <c r="AQX309" s="58"/>
      <c r="AQY309" s="58"/>
      <c r="AQZ309" s="58"/>
      <c r="ARA309" s="58"/>
      <c r="ARB309" s="58"/>
      <c r="ARC309" s="58"/>
      <c r="ARD309" s="58"/>
      <c r="ARE309" s="58"/>
      <c r="ARF309" s="58"/>
      <c r="ARG309" s="58"/>
      <c r="ARH309" s="58"/>
      <c r="ARI309" s="58"/>
      <c r="ARJ309" s="58"/>
      <c r="ARK309" s="58"/>
      <c r="ARL309" s="58"/>
      <c r="ARM309" s="58"/>
      <c r="ARN309" s="58"/>
      <c r="ARO309" s="58"/>
      <c r="ARP309" s="58"/>
      <c r="ARQ309" s="58"/>
      <c r="ARR309" s="58"/>
      <c r="ARS309" s="58"/>
      <c r="ART309" s="58"/>
      <c r="ARU309" s="58"/>
      <c r="ARV309" s="58"/>
      <c r="ARW309" s="58"/>
      <c r="ARX309" s="58"/>
      <c r="ARY309" s="58"/>
      <c r="ARZ309" s="58"/>
      <c r="ASA309" s="58"/>
      <c r="ASB309" s="58"/>
      <c r="ASC309" s="58"/>
      <c r="ASD309" s="58"/>
      <c r="ASE309" s="58"/>
      <c r="ASF309" s="58"/>
      <c r="ASG309" s="58"/>
      <c r="ASH309" s="58"/>
      <c r="ASI309" s="58"/>
      <c r="ASJ309" s="58"/>
      <c r="ASK309" s="58"/>
      <c r="ASL309" s="58"/>
      <c r="ASM309" s="58"/>
      <c r="ASN309" s="58"/>
      <c r="ASO309" s="58"/>
      <c r="ASP309" s="58"/>
      <c r="ASQ309" s="58"/>
      <c r="ASR309" s="58"/>
      <c r="ASS309" s="58"/>
      <c r="AST309" s="58"/>
      <c r="ASU309" s="58"/>
      <c r="ASV309" s="58"/>
      <c r="ASW309" s="58"/>
      <c r="ASX309" s="58"/>
      <c r="ASY309" s="58"/>
      <c r="ASZ309" s="58"/>
      <c r="ATA309" s="58"/>
      <c r="ATB309" s="58"/>
      <c r="ATC309" s="58"/>
      <c r="ATD309" s="58"/>
      <c r="ATE309" s="58"/>
      <c r="ATF309" s="58"/>
      <c r="ATG309" s="58"/>
      <c r="ATH309" s="58"/>
      <c r="ATI309" s="58"/>
      <c r="ATJ309" s="58"/>
      <c r="ATK309" s="58"/>
      <c r="ATL309" s="58"/>
      <c r="ATM309" s="58"/>
      <c r="ATN309" s="58"/>
      <c r="ATO309" s="58"/>
      <c r="ATP309" s="58"/>
      <c r="ATQ309" s="58"/>
      <c r="ATR309" s="58"/>
      <c r="ATS309" s="58"/>
      <c r="ATT309" s="58"/>
      <c r="ATU309" s="58"/>
      <c r="ATV309" s="58"/>
      <c r="ATW309" s="58"/>
      <c r="ATX309" s="58"/>
      <c r="ATY309" s="58"/>
      <c r="ATZ309" s="58"/>
      <c r="AUA309" s="58"/>
      <c r="AUB309" s="58"/>
      <c r="AUC309" s="58"/>
      <c r="AUD309" s="58"/>
      <c r="AUE309" s="58"/>
      <c r="AUF309" s="58"/>
      <c r="AUG309" s="58"/>
      <c r="AUH309" s="58"/>
      <c r="AUI309" s="58"/>
      <c r="AUJ309" s="58"/>
      <c r="AUK309" s="58"/>
      <c r="AUL309" s="58"/>
      <c r="AUM309" s="58"/>
      <c r="AUN309" s="58"/>
      <c r="AUO309" s="58"/>
      <c r="AUP309" s="58"/>
      <c r="AUQ309" s="58"/>
      <c r="AUR309" s="58"/>
      <c r="AUS309" s="58"/>
      <c r="AUT309" s="58"/>
      <c r="AUU309" s="58"/>
      <c r="AUV309" s="58"/>
      <c r="AUW309" s="58"/>
      <c r="AUX309" s="58"/>
      <c r="AUY309" s="58"/>
      <c r="AUZ309" s="58"/>
      <c r="AVA309" s="58"/>
      <c r="AVB309" s="58"/>
      <c r="AVC309" s="58"/>
      <c r="AVD309" s="58"/>
      <c r="AVE309" s="58"/>
      <c r="AVF309" s="58"/>
      <c r="AVG309" s="58"/>
      <c r="AVH309" s="58"/>
      <c r="AVI309" s="58"/>
      <c r="AVJ309" s="58"/>
      <c r="AVK309" s="58"/>
      <c r="AVL309" s="58"/>
      <c r="AVM309" s="58"/>
      <c r="AVN309" s="58"/>
      <c r="AVO309" s="58"/>
      <c r="AVP309" s="58"/>
      <c r="AVQ309" s="58"/>
      <c r="AVR309" s="58"/>
      <c r="AVS309" s="58"/>
      <c r="AVT309" s="58"/>
      <c r="AVU309" s="58"/>
      <c r="AVV309" s="58"/>
      <c r="AVW309" s="58"/>
      <c r="AVX309" s="58"/>
      <c r="AVY309" s="58"/>
      <c r="AVZ309" s="58"/>
      <c r="AWA309" s="58"/>
      <c r="AWB309" s="58"/>
      <c r="AWC309" s="58"/>
      <c r="AWD309" s="58"/>
      <c r="AWE309" s="58"/>
      <c r="AWF309" s="58"/>
      <c r="AWG309" s="58"/>
      <c r="AWH309" s="58"/>
      <c r="AWI309" s="58"/>
      <c r="AWJ309" s="58"/>
      <c r="AWK309" s="58"/>
      <c r="AWL309" s="58"/>
      <c r="AWM309" s="58"/>
      <c r="AWN309" s="58"/>
      <c r="AWO309" s="58"/>
      <c r="AWP309" s="58"/>
      <c r="AWQ309" s="58"/>
      <c r="AWR309" s="58"/>
      <c r="AWS309" s="58"/>
      <c r="AWT309" s="58"/>
      <c r="AWU309" s="58"/>
      <c r="AWV309" s="58"/>
      <c r="AWW309" s="58"/>
      <c r="AWX309" s="58"/>
      <c r="AWY309" s="58"/>
      <c r="AWZ309" s="58"/>
      <c r="AXA309" s="58"/>
      <c r="AXB309" s="58"/>
      <c r="AXC309" s="58"/>
      <c r="AXD309" s="58"/>
      <c r="AXE309" s="58"/>
      <c r="AXF309" s="58"/>
      <c r="AXG309" s="58"/>
      <c r="AXH309" s="58"/>
      <c r="AXI309" s="58"/>
      <c r="AXJ309" s="58"/>
      <c r="AXK309" s="58"/>
      <c r="AXL309" s="58"/>
      <c r="AXM309" s="58"/>
      <c r="AXN309" s="58"/>
      <c r="AXO309" s="58"/>
      <c r="AXP309" s="58"/>
      <c r="AXQ309" s="58"/>
      <c r="AXR309" s="58"/>
      <c r="AXS309" s="58"/>
      <c r="AXT309" s="58"/>
      <c r="AXU309" s="58"/>
      <c r="AXV309" s="58"/>
      <c r="AXW309" s="58"/>
      <c r="AXX309" s="58"/>
      <c r="AXY309" s="58"/>
      <c r="AXZ309" s="58"/>
      <c r="AYA309" s="58"/>
      <c r="AYB309" s="58"/>
      <c r="AYC309" s="58"/>
      <c r="AYD309" s="58"/>
      <c r="AYE309" s="58"/>
      <c r="AYF309" s="58"/>
      <c r="AYG309" s="58"/>
      <c r="AYH309" s="58"/>
      <c r="AYI309" s="58"/>
      <c r="AYJ309" s="58"/>
      <c r="AYK309" s="58"/>
      <c r="AYL309" s="58"/>
      <c r="AYM309" s="58"/>
      <c r="AYN309" s="58"/>
      <c r="AYO309" s="58"/>
      <c r="AYP309" s="58"/>
      <c r="AYQ309" s="58"/>
      <c r="AYR309" s="58"/>
      <c r="AYS309" s="58"/>
      <c r="AYT309" s="58"/>
      <c r="AYU309" s="58"/>
      <c r="AYV309" s="58"/>
      <c r="AYW309" s="58"/>
      <c r="AYX309" s="58"/>
      <c r="AYY309" s="58"/>
      <c r="AYZ309" s="58"/>
      <c r="AZA309" s="58"/>
      <c r="AZB309" s="58"/>
      <c r="AZC309" s="58"/>
      <c r="AZD309" s="58"/>
      <c r="AZE309" s="58"/>
      <c r="AZF309" s="58"/>
      <c r="AZG309" s="58"/>
      <c r="AZH309" s="58"/>
      <c r="AZI309" s="58"/>
      <c r="AZJ309" s="58"/>
      <c r="AZK309" s="58"/>
      <c r="AZL309" s="58"/>
      <c r="AZM309" s="58"/>
      <c r="AZN309" s="58"/>
      <c r="AZO309" s="58"/>
      <c r="AZP309" s="58"/>
      <c r="AZQ309" s="58"/>
      <c r="AZR309" s="58"/>
      <c r="AZS309" s="58"/>
      <c r="AZT309" s="58"/>
      <c r="AZU309" s="58"/>
      <c r="AZV309" s="58"/>
      <c r="AZW309" s="58"/>
      <c r="AZX309" s="58"/>
      <c r="AZY309" s="58"/>
      <c r="AZZ309" s="58"/>
      <c r="BAA309" s="58"/>
      <c r="BAB309" s="58"/>
      <c r="BAC309" s="58"/>
      <c r="BAD309" s="58"/>
      <c r="BAE309" s="58"/>
      <c r="BAF309" s="58"/>
      <c r="BAG309" s="58"/>
      <c r="BAH309" s="58"/>
      <c r="BAI309" s="58"/>
      <c r="BAJ309" s="58"/>
      <c r="BAK309" s="58"/>
      <c r="BAL309" s="58"/>
      <c r="BAM309" s="58"/>
      <c r="BAN309" s="58"/>
      <c r="BAO309" s="58"/>
      <c r="BAP309" s="58"/>
      <c r="BAQ309" s="58"/>
      <c r="BAR309" s="58"/>
      <c r="BAS309" s="58"/>
      <c r="BAT309" s="58"/>
      <c r="BAU309" s="58"/>
      <c r="BAV309" s="58"/>
      <c r="BAW309" s="58"/>
      <c r="BAX309" s="58"/>
      <c r="BAY309" s="58"/>
      <c r="BAZ309" s="58"/>
      <c r="BBA309" s="58"/>
      <c r="BBB309" s="58"/>
      <c r="BBC309" s="58"/>
      <c r="BBD309" s="58"/>
      <c r="BBE309" s="58"/>
      <c r="BBF309" s="58"/>
      <c r="BBG309" s="58"/>
      <c r="BBH309" s="58"/>
      <c r="BBI309" s="58"/>
      <c r="BBJ309" s="58"/>
      <c r="BBK309" s="58"/>
      <c r="BBL309" s="58"/>
      <c r="BBM309" s="58"/>
      <c r="BBN309" s="58"/>
      <c r="BBO309" s="58"/>
      <c r="BBP309" s="58"/>
      <c r="BBQ309" s="58"/>
      <c r="BBR309" s="58"/>
      <c r="BBS309" s="58"/>
      <c r="BBT309" s="58"/>
      <c r="BBU309" s="58"/>
      <c r="BBV309" s="58"/>
      <c r="BBW309" s="58"/>
      <c r="BBX309" s="58"/>
      <c r="BBY309" s="58"/>
      <c r="BBZ309" s="58"/>
      <c r="BCA309" s="58"/>
      <c r="BCB309" s="58"/>
      <c r="BCC309" s="58"/>
      <c r="BCD309" s="58"/>
      <c r="BCE309" s="58"/>
      <c r="BCF309" s="58"/>
      <c r="BCG309" s="58"/>
      <c r="BCH309" s="58"/>
      <c r="BCI309" s="58"/>
      <c r="BCJ309" s="58"/>
      <c r="BCK309" s="58"/>
      <c r="BCL309" s="58"/>
      <c r="BCM309" s="58"/>
      <c r="BCN309" s="58"/>
      <c r="BCO309" s="58"/>
      <c r="BCP309" s="58"/>
      <c r="BCQ309" s="58"/>
      <c r="BCR309" s="58"/>
      <c r="BCS309" s="58"/>
      <c r="BCT309" s="58"/>
      <c r="BCU309" s="58"/>
      <c r="BCV309" s="58"/>
      <c r="BCW309" s="58"/>
      <c r="BCX309" s="58"/>
      <c r="BCY309" s="58"/>
      <c r="BCZ309" s="58"/>
      <c r="BDA309" s="58"/>
      <c r="BDB309" s="58"/>
      <c r="BDC309" s="58"/>
      <c r="BDD309" s="58"/>
      <c r="BDE309" s="58"/>
      <c r="BDF309" s="58"/>
      <c r="BDG309" s="58"/>
      <c r="BDH309" s="58"/>
      <c r="BDI309" s="58"/>
      <c r="BDJ309" s="58"/>
      <c r="BDK309" s="58"/>
      <c r="BDL309" s="58"/>
      <c r="BDM309" s="58"/>
      <c r="BDN309" s="58"/>
      <c r="BDO309" s="58"/>
      <c r="BDP309" s="58"/>
      <c r="BDQ309" s="58"/>
      <c r="BDR309" s="58"/>
      <c r="BDS309" s="58"/>
      <c r="BDT309" s="58"/>
      <c r="BDU309" s="58"/>
      <c r="BDV309" s="58"/>
      <c r="BDW309" s="58"/>
      <c r="BDX309" s="58"/>
      <c r="BDY309" s="58"/>
      <c r="BDZ309" s="58"/>
      <c r="BEA309" s="58"/>
      <c r="BEB309" s="58"/>
      <c r="BEC309" s="58"/>
      <c r="BED309" s="58"/>
      <c r="BEE309" s="58"/>
      <c r="BEF309" s="58"/>
      <c r="BEG309" s="58"/>
      <c r="BEH309" s="58"/>
      <c r="BEI309" s="58"/>
      <c r="BEJ309" s="58"/>
      <c r="BEK309" s="58"/>
      <c r="BEL309" s="58"/>
      <c r="BEM309" s="58"/>
      <c r="BEN309" s="58"/>
      <c r="BEO309" s="58"/>
      <c r="BEP309" s="58"/>
      <c r="BEQ309" s="58"/>
      <c r="BER309" s="58"/>
      <c r="BES309" s="58"/>
      <c r="BET309" s="58"/>
      <c r="BEU309" s="58"/>
      <c r="BEV309" s="58"/>
      <c r="BEW309" s="58"/>
      <c r="BEX309" s="58"/>
      <c r="BEY309" s="58"/>
      <c r="BEZ309" s="58"/>
      <c r="BFA309" s="58"/>
      <c r="BFB309" s="58"/>
      <c r="BFC309" s="58"/>
      <c r="BFD309" s="58"/>
      <c r="BFE309" s="58"/>
      <c r="BFF309" s="58"/>
      <c r="BFG309" s="58"/>
      <c r="BFH309" s="58"/>
    </row>
    <row r="310" spans="1:1516" s="54" customFormat="1" ht="15.75">
      <c r="A310" s="35"/>
      <c r="B310" s="348"/>
      <c r="C310" s="363"/>
      <c r="D310" s="363"/>
      <c r="E310" s="153"/>
      <c r="F310" s="146"/>
      <c r="G310" s="41"/>
      <c r="H310" s="153"/>
      <c r="I310" s="146"/>
      <c r="J310" s="40"/>
      <c r="K310" s="153"/>
      <c r="L310" s="146"/>
      <c r="M310" s="40"/>
      <c r="N310" s="153"/>
      <c r="O310" s="146"/>
      <c r="P310" s="56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DT310" s="58"/>
      <c r="DU310" s="58"/>
      <c r="DV310" s="58"/>
      <c r="DW310" s="58"/>
      <c r="DX310" s="58"/>
      <c r="DY310" s="58"/>
      <c r="DZ310" s="58"/>
      <c r="EA310" s="58"/>
      <c r="EB310" s="58"/>
      <c r="EC310" s="58"/>
      <c r="ED310" s="58"/>
      <c r="EE310" s="58"/>
      <c r="EF310" s="58"/>
      <c r="EG310" s="58"/>
      <c r="EH310" s="58"/>
      <c r="EI310" s="58"/>
      <c r="EJ310" s="58"/>
      <c r="EK310" s="58"/>
      <c r="EL310" s="58"/>
      <c r="EM310" s="58"/>
      <c r="EN310" s="58"/>
      <c r="EO310" s="58"/>
      <c r="EP310" s="58"/>
      <c r="EQ310" s="58"/>
      <c r="ER310" s="58"/>
      <c r="ES310" s="58"/>
      <c r="ET310" s="58"/>
      <c r="EU310" s="58"/>
      <c r="EV310" s="58"/>
      <c r="EW310" s="58"/>
      <c r="EX310" s="58"/>
      <c r="EY310" s="58"/>
      <c r="EZ310" s="58"/>
      <c r="FA310" s="58"/>
      <c r="FB310" s="58"/>
      <c r="FC310" s="58"/>
      <c r="FD310" s="58"/>
      <c r="FE310" s="58"/>
      <c r="FF310" s="58"/>
      <c r="FG310" s="58"/>
      <c r="FH310" s="58"/>
      <c r="FI310" s="58"/>
      <c r="FJ310" s="58"/>
      <c r="FK310" s="58"/>
      <c r="FL310" s="58"/>
      <c r="FM310" s="58"/>
      <c r="FN310" s="58"/>
      <c r="FO310" s="58"/>
      <c r="FP310" s="58"/>
      <c r="FQ310" s="58"/>
      <c r="FR310" s="58"/>
      <c r="FS310" s="58"/>
      <c r="FT310" s="58"/>
      <c r="FU310" s="58"/>
      <c r="FV310" s="58"/>
      <c r="FW310" s="58"/>
      <c r="FX310" s="58"/>
      <c r="FY310" s="58"/>
      <c r="FZ310" s="58"/>
      <c r="GA310" s="58"/>
      <c r="GB310" s="58"/>
      <c r="GC310" s="58"/>
      <c r="GD310" s="58"/>
      <c r="GE310" s="58"/>
      <c r="GF310" s="58"/>
      <c r="GG310" s="58"/>
      <c r="GH310" s="58"/>
      <c r="GI310" s="58"/>
      <c r="GJ310" s="58"/>
      <c r="GK310" s="58"/>
      <c r="GL310" s="58"/>
      <c r="GM310" s="58"/>
      <c r="GN310" s="58"/>
      <c r="GO310" s="58"/>
      <c r="GP310" s="58"/>
      <c r="GQ310" s="58"/>
      <c r="GR310" s="58"/>
      <c r="GS310" s="58"/>
      <c r="GT310" s="58"/>
      <c r="GU310" s="58"/>
      <c r="GV310" s="58"/>
      <c r="GW310" s="58"/>
      <c r="GX310" s="58"/>
      <c r="GY310" s="58"/>
      <c r="GZ310" s="58"/>
      <c r="HA310" s="58"/>
      <c r="HB310" s="58"/>
      <c r="HC310" s="58"/>
      <c r="HD310" s="58"/>
      <c r="HE310" s="58"/>
      <c r="HF310" s="58"/>
      <c r="HG310" s="58"/>
      <c r="HH310" s="58"/>
      <c r="HI310" s="58"/>
      <c r="HJ310" s="58"/>
      <c r="HK310" s="58"/>
      <c r="HL310" s="58"/>
      <c r="HM310" s="58"/>
      <c r="HN310" s="58"/>
      <c r="HO310" s="58"/>
      <c r="HP310" s="58"/>
      <c r="HQ310" s="58"/>
      <c r="HR310" s="58"/>
      <c r="HS310" s="58"/>
      <c r="HT310" s="58"/>
      <c r="HU310" s="58"/>
      <c r="HV310" s="58"/>
      <c r="HW310" s="58"/>
      <c r="HX310" s="58"/>
      <c r="HY310" s="58"/>
      <c r="HZ310" s="58"/>
      <c r="IA310" s="58"/>
      <c r="IB310" s="58"/>
      <c r="IC310" s="58"/>
      <c r="ID310" s="58"/>
      <c r="IE310" s="58"/>
      <c r="IF310" s="58"/>
      <c r="IG310" s="58"/>
      <c r="IH310" s="58"/>
      <c r="II310" s="58"/>
      <c r="IJ310" s="58"/>
      <c r="IK310" s="58"/>
      <c r="IL310" s="58"/>
      <c r="IM310" s="58"/>
      <c r="IN310" s="58"/>
      <c r="IO310" s="58"/>
      <c r="IP310" s="58"/>
      <c r="IQ310" s="58"/>
      <c r="IR310" s="58"/>
      <c r="IS310" s="58"/>
      <c r="IT310" s="58"/>
      <c r="IU310" s="58"/>
      <c r="IV310" s="58"/>
      <c r="IW310" s="58"/>
      <c r="IX310" s="58"/>
      <c r="IY310" s="58"/>
      <c r="IZ310" s="58"/>
      <c r="JA310" s="58"/>
      <c r="JB310" s="58"/>
      <c r="JC310" s="58"/>
      <c r="JD310" s="58"/>
      <c r="JE310" s="58"/>
      <c r="JF310" s="58"/>
      <c r="JG310" s="58"/>
      <c r="JH310" s="58"/>
      <c r="JI310" s="58"/>
      <c r="JJ310" s="58"/>
      <c r="JK310" s="58"/>
      <c r="JL310" s="58"/>
      <c r="JM310" s="58"/>
      <c r="JN310" s="58"/>
      <c r="JO310" s="58"/>
      <c r="JP310" s="58"/>
      <c r="JQ310" s="58"/>
      <c r="JR310" s="58"/>
      <c r="JS310" s="58"/>
      <c r="JT310" s="58"/>
      <c r="JU310" s="58"/>
      <c r="JV310" s="58"/>
      <c r="JW310" s="58"/>
      <c r="JX310" s="58"/>
      <c r="JY310" s="58"/>
      <c r="JZ310" s="58"/>
      <c r="KA310" s="58"/>
      <c r="KB310" s="58"/>
      <c r="KC310" s="58"/>
      <c r="KD310" s="58"/>
      <c r="KE310" s="58"/>
      <c r="KF310" s="58"/>
      <c r="KG310" s="58"/>
      <c r="KH310" s="58"/>
      <c r="KI310" s="58"/>
      <c r="KJ310" s="58"/>
      <c r="KK310" s="58"/>
      <c r="KL310" s="58"/>
      <c r="KM310" s="58"/>
      <c r="KN310" s="58"/>
      <c r="KO310" s="58"/>
      <c r="KP310" s="58"/>
      <c r="KQ310" s="58"/>
      <c r="KR310" s="58"/>
      <c r="KS310" s="58"/>
      <c r="KT310" s="58"/>
      <c r="KU310" s="58"/>
      <c r="KV310" s="58"/>
      <c r="KW310" s="58"/>
      <c r="KX310" s="58"/>
      <c r="KY310" s="58"/>
      <c r="KZ310" s="58"/>
      <c r="LA310" s="58"/>
      <c r="LB310" s="58"/>
      <c r="LC310" s="58"/>
      <c r="LD310" s="58"/>
      <c r="LE310" s="58"/>
      <c r="LF310" s="58"/>
      <c r="LG310" s="58"/>
      <c r="LH310" s="58"/>
      <c r="LI310" s="58"/>
      <c r="LJ310" s="58"/>
      <c r="LK310" s="58"/>
      <c r="LL310" s="58"/>
      <c r="LM310" s="58"/>
      <c r="LN310" s="58"/>
      <c r="LO310" s="58"/>
      <c r="LP310" s="58"/>
      <c r="LQ310" s="58"/>
      <c r="LR310" s="58"/>
      <c r="LS310" s="58"/>
      <c r="LT310" s="58"/>
      <c r="LU310" s="58"/>
      <c r="LV310" s="58"/>
      <c r="LW310" s="58"/>
      <c r="LX310" s="58"/>
      <c r="LY310" s="58"/>
      <c r="LZ310" s="58"/>
      <c r="MA310" s="58"/>
      <c r="MB310" s="58"/>
      <c r="MC310" s="58"/>
      <c r="MD310" s="58"/>
      <c r="ME310" s="58"/>
      <c r="MF310" s="58"/>
      <c r="MG310" s="58"/>
      <c r="MH310" s="58"/>
      <c r="MI310" s="58"/>
      <c r="MJ310" s="58"/>
      <c r="MK310" s="58"/>
      <c r="ML310" s="58"/>
      <c r="MM310" s="58"/>
      <c r="MN310" s="58"/>
      <c r="MO310" s="58"/>
      <c r="MP310" s="58"/>
      <c r="MQ310" s="58"/>
      <c r="MR310" s="58"/>
      <c r="MS310" s="58"/>
      <c r="MT310" s="58"/>
      <c r="MU310" s="58"/>
      <c r="MV310" s="58"/>
      <c r="MW310" s="58"/>
      <c r="MX310" s="58"/>
      <c r="MY310" s="58"/>
      <c r="MZ310" s="58"/>
      <c r="NA310" s="58"/>
      <c r="NB310" s="58"/>
      <c r="NC310" s="58"/>
      <c r="ND310" s="58"/>
      <c r="NE310" s="58"/>
      <c r="NF310" s="58"/>
      <c r="NG310" s="58"/>
      <c r="NH310" s="58"/>
      <c r="NI310" s="58"/>
      <c r="NJ310" s="58"/>
      <c r="NK310" s="58"/>
      <c r="NL310" s="58"/>
      <c r="NM310" s="58"/>
      <c r="NN310" s="58"/>
      <c r="NO310" s="58"/>
      <c r="NP310" s="58"/>
      <c r="NQ310" s="58"/>
      <c r="NR310" s="58"/>
      <c r="NS310" s="58"/>
      <c r="NT310" s="58"/>
      <c r="NU310" s="58"/>
      <c r="NV310" s="58"/>
      <c r="NW310" s="58"/>
      <c r="NX310" s="58"/>
      <c r="NY310" s="58"/>
      <c r="NZ310" s="58"/>
      <c r="OA310" s="58"/>
      <c r="OB310" s="58"/>
      <c r="OC310" s="58"/>
      <c r="OD310" s="58"/>
      <c r="OE310" s="58"/>
      <c r="OF310" s="58"/>
      <c r="OG310" s="58"/>
      <c r="OH310" s="58"/>
      <c r="OI310" s="58"/>
      <c r="OJ310" s="58"/>
      <c r="OK310" s="58"/>
      <c r="OL310" s="58"/>
      <c r="OM310" s="58"/>
      <c r="ON310" s="58"/>
      <c r="OO310" s="58"/>
      <c r="OP310" s="58"/>
      <c r="OQ310" s="58"/>
      <c r="OR310" s="58"/>
      <c r="OS310" s="58"/>
      <c r="OT310" s="58"/>
      <c r="OU310" s="58"/>
      <c r="OV310" s="58"/>
      <c r="OW310" s="58"/>
      <c r="OX310" s="58"/>
      <c r="OY310" s="58"/>
      <c r="OZ310" s="58"/>
      <c r="PA310" s="58"/>
      <c r="PB310" s="58"/>
      <c r="PC310" s="58"/>
      <c r="PD310" s="58"/>
      <c r="PE310" s="58"/>
      <c r="PF310" s="58"/>
      <c r="PG310" s="58"/>
      <c r="PH310" s="58"/>
      <c r="PI310" s="58"/>
      <c r="PJ310" s="58"/>
      <c r="PK310" s="58"/>
      <c r="PL310" s="58"/>
      <c r="PM310" s="58"/>
      <c r="PN310" s="58"/>
      <c r="PO310" s="58"/>
      <c r="PP310" s="58"/>
      <c r="PQ310" s="58"/>
      <c r="PR310" s="58"/>
      <c r="PS310" s="58"/>
      <c r="PT310" s="58"/>
      <c r="PU310" s="58"/>
      <c r="PV310" s="58"/>
      <c r="PW310" s="58"/>
      <c r="PX310" s="58"/>
      <c r="PY310" s="58"/>
      <c r="PZ310" s="58"/>
      <c r="QA310" s="58"/>
      <c r="QB310" s="58"/>
      <c r="QC310" s="58"/>
      <c r="QD310" s="58"/>
      <c r="QE310" s="58"/>
      <c r="QF310" s="58"/>
      <c r="QG310" s="58"/>
      <c r="QH310" s="58"/>
      <c r="QI310" s="58"/>
      <c r="QJ310" s="58"/>
      <c r="QK310" s="58"/>
      <c r="QL310" s="58"/>
      <c r="QM310" s="58"/>
      <c r="QN310" s="58"/>
      <c r="QO310" s="58"/>
      <c r="QP310" s="58"/>
      <c r="QQ310" s="58"/>
      <c r="QR310" s="58"/>
      <c r="QS310" s="58"/>
      <c r="QT310" s="58"/>
      <c r="QU310" s="58"/>
      <c r="QV310" s="58"/>
      <c r="QW310" s="58"/>
      <c r="QX310" s="58"/>
      <c r="QY310" s="58"/>
      <c r="QZ310" s="58"/>
      <c r="RA310" s="58"/>
      <c r="RB310" s="58"/>
      <c r="RC310" s="58"/>
      <c r="RD310" s="58"/>
      <c r="RE310" s="58"/>
      <c r="RF310" s="58"/>
      <c r="RG310" s="58"/>
      <c r="RH310" s="58"/>
      <c r="RI310" s="58"/>
      <c r="RJ310" s="58"/>
      <c r="RK310" s="58"/>
      <c r="RL310" s="58"/>
      <c r="RM310" s="58"/>
      <c r="RN310" s="58"/>
      <c r="RO310" s="58"/>
      <c r="RP310" s="58"/>
      <c r="RQ310" s="58"/>
      <c r="RR310" s="58"/>
      <c r="RS310" s="58"/>
      <c r="RT310" s="58"/>
      <c r="RU310" s="58"/>
      <c r="RV310" s="58"/>
      <c r="RW310" s="58"/>
      <c r="RX310" s="58"/>
      <c r="RY310" s="58"/>
      <c r="RZ310" s="58"/>
      <c r="SA310" s="58"/>
      <c r="SB310" s="58"/>
      <c r="SC310" s="58"/>
      <c r="SD310" s="58"/>
      <c r="SE310" s="58"/>
      <c r="SF310" s="58"/>
      <c r="SG310" s="58"/>
      <c r="SH310" s="58"/>
      <c r="SI310" s="58"/>
      <c r="SJ310" s="58"/>
      <c r="SK310" s="58"/>
      <c r="SL310" s="58"/>
      <c r="SM310" s="58"/>
      <c r="SN310" s="58"/>
      <c r="SO310" s="58"/>
      <c r="SP310" s="58"/>
      <c r="SQ310" s="58"/>
      <c r="SR310" s="58"/>
      <c r="SS310" s="58"/>
      <c r="ST310" s="58"/>
      <c r="SU310" s="58"/>
      <c r="SV310" s="58"/>
      <c r="SW310" s="58"/>
      <c r="SX310" s="58"/>
      <c r="SY310" s="58"/>
      <c r="SZ310" s="58"/>
      <c r="TA310" s="58"/>
      <c r="TB310" s="58"/>
      <c r="TC310" s="58"/>
      <c r="TD310" s="58"/>
      <c r="TE310" s="58"/>
      <c r="TF310" s="58"/>
      <c r="TG310" s="58"/>
      <c r="TH310" s="58"/>
      <c r="TI310" s="58"/>
      <c r="TJ310" s="58"/>
      <c r="TK310" s="58"/>
      <c r="TL310" s="58"/>
      <c r="TM310" s="58"/>
      <c r="TN310" s="58"/>
      <c r="TO310" s="58"/>
      <c r="TP310" s="58"/>
      <c r="TQ310" s="58"/>
      <c r="TR310" s="58"/>
      <c r="TS310" s="58"/>
      <c r="TT310" s="58"/>
      <c r="TU310" s="58"/>
      <c r="TV310" s="58"/>
      <c r="TW310" s="58"/>
      <c r="TX310" s="58"/>
      <c r="TY310" s="58"/>
      <c r="TZ310" s="58"/>
      <c r="UA310" s="58"/>
      <c r="UB310" s="58"/>
      <c r="UC310" s="58"/>
      <c r="UD310" s="58"/>
      <c r="UE310" s="58"/>
      <c r="UF310" s="58"/>
      <c r="UG310" s="58"/>
      <c r="UH310" s="58"/>
      <c r="UI310" s="58"/>
      <c r="UJ310" s="58"/>
      <c r="UK310" s="58"/>
      <c r="UL310" s="58"/>
      <c r="UM310" s="58"/>
      <c r="UN310" s="58"/>
      <c r="UO310" s="58"/>
      <c r="UP310" s="58"/>
      <c r="UQ310" s="58"/>
      <c r="UR310" s="58"/>
      <c r="US310" s="58"/>
      <c r="UT310" s="58"/>
      <c r="UU310" s="58"/>
      <c r="UV310" s="58"/>
      <c r="UW310" s="58"/>
      <c r="UX310" s="58"/>
      <c r="UY310" s="58"/>
      <c r="UZ310" s="58"/>
      <c r="VA310" s="58"/>
      <c r="VB310" s="58"/>
      <c r="VC310" s="58"/>
      <c r="VD310" s="58"/>
      <c r="VE310" s="58"/>
      <c r="VF310" s="58"/>
      <c r="VG310" s="58"/>
      <c r="VH310" s="58"/>
      <c r="VI310" s="58"/>
      <c r="VJ310" s="58"/>
      <c r="VK310" s="58"/>
      <c r="VL310" s="58"/>
      <c r="VM310" s="58"/>
      <c r="VN310" s="58"/>
      <c r="VO310" s="58"/>
      <c r="VP310" s="58"/>
      <c r="VQ310" s="58"/>
      <c r="VR310" s="58"/>
      <c r="VS310" s="58"/>
      <c r="VT310" s="58"/>
      <c r="VU310" s="58"/>
      <c r="VV310" s="58"/>
      <c r="VW310" s="58"/>
      <c r="VX310" s="58"/>
      <c r="VY310" s="58"/>
      <c r="VZ310" s="58"/>
      <c r="WA310" s="58"/>
      <c r="WB310" s="58"/>
      <c r="WC310" s="58"/>
      <c r="WD310" s="58"/>
      <c r="WE310" s="58"/>
      <c r="WF310" s="58"/>
      <c r="WG310" s="58"/>
      <c r="WH310" s="58"/>
      <c r="WI310" s="58"/>
      <c r="WJ310" s="58"/>
      <c r="WK310" s="58"/>
      <c r="WL310" s="58"/>
      <c r="WM310" s="58"/>
      <c r="WN310" s="58"/>
      <c r="WO310" s="58"/>
      <c r="WP310" s="58"/>
      <c r="WQ310" s="58"/>
      <c r="WR310" s="58"/>
      <c r="WS310" s="58"/>
      <c r="WT310" s="58"/>
      <c r="WU310" s="58"/>
      <c r="WV310" s="58"/>
      <c r="WW310" s="58"/>
      <c r="WX310" s="58"/>
      <c r="WY310" s="58"/>
      <c r="WZ310" s="58"/>
      <c r="XA310" s="58"/>
      <c r="XB310" s="58"/>
      <c r="XC310" s="58"/>
      <c r="XD310" s="58"/>
      <c r="XE310" s="58"/>
      <c r="XF310" s="58"/>
      <c r="XG310" s="58"/>
      <c r="XH310" s="58"/>
      <c r="XI310" s="58"/>
      <c r="XJ310" s="58"/>
      <c r="XK310" s="58"/>
      <c r="XL310" s="58"/>
      <c r="XM310" s="58"/>
      <c r="XN310" s="58"/>
      <c r="XO310" s="58"/>
      <c r="XP310" s="58"/>
      <c r="XQ310" s="58"/>
      <c r="XR310" s="58"/>
      <c r="XS310" s="58"/>
      <c r="XT310" s="58"/>
      <c r="XU310" s="58"/>
      <c r="XV310" s="58"/>
      <c r="XW310" s="58"/>
      <c r="XX310" s="58"/>
      <c r="XY310" s="58"/>
      <c r="XZ310" s="58"/>
      <c r="YA310" s="58"/>
      <c r="YB310" s="58"/>
      <c r="YC310" s="58"/>
      <c r="YD310" s="58"/>
      <c r="YE310" s="58"/>
      <c r="YF310" s="58"/>
      <c r="YG310" s="58"/>
      <c r="YH310" s="58"/>
      <c r="YI310" s="58"/>
      <c r="YJ310" s="58"/>
      <c r="YK310" s="58"/>
      <c r="YL310" s="58"/>
      <c r="YM310" s="58"/>
      <c r="YN310" s="58"/>
      <c r="YO310" s="58"/>
      <c r="YP310" s="58"/>
      <c r="YQ310" s="58"/>
      <c r="YR310" s="58"/>
      <c r="YS310" s="58"/>
      <c r="YT310" s="58"/>
      <c r="YU310" s="58"/>
      <c r="YV310" s="58"/>
      <c r="YW310" s="58"/>
      <c r="YX310" s="58"/>
      <c r="YY310" s="58"/>
      <c r="YZ310" s="58"/>
      <c r="ZA310" s="58"/>
      <c r="ZB310" s="58"/>
      <c r="ZC310" s="58"/>
      <c r="ZD310" s="58"/>
      <c r="ZE310" s="58"/>
      <c r="ZF310" s="58"/>
      <c r="ZG310" s="58"/>
      <c r="ZH310" s="58"/>
      <c r="ZI310" s="58"/>
      <c r="ZJ310" s="58"/>
      <c r="ZK310" s="58"/>
      <c r="ZL310" s="58"/>
      <c r="ZM310" s="58"/>
      <c r="ZN310" s="58"/>
      <c r="ZO310" s="58"/>
      <c r="ZP310" s="58"/>
      <c r="ZQ310" s="58"/>
      <c r="ZR310" s="58"/>
      <c r="ZS310" s="58"/>
      <c r="ZT310" s="58"/>
      <c r="ZU310" s="58"/>
      <c r="ZV310" s="58"/>
      <c r="ZW310" s="58"/>
      <c r="ZX310" s="58"/>
      <c r="ZY310" s="58"/>
      <c r="ZZ310" s="58"/>
      <c r="AAA310" s="58"/>
      <c r="AAB310" s="58"/>
      <c r="AAC310" s="58"/>
      <c r="AAD310" s="58"/>
      <c r="AAE310" s="58"/>
      <c r="AAF310" s="58"/>
      <c r="AAG310" s="58"/>
      <c r="AAH310" s="58"/>
      <c r="AAI310" s="58"/>
      <c r="AAJ310" s="58"/>
      <c r="AAK310" s="58"/>
      <c r="AAL310" s="58"/>
      <c r="AAM310" s="58"/>
      <c r="AAN310" s="58"/>
      <c r="AAO310" s="58"/>
      <c r="AAP310" s="58"/>
      <c r="AAQ310" s="58"/>
      <c r="AAR310" s="58"/>
      <c r="AAS310" s="58"/>
      <c r="AAT310" s="58"/>
      <c r="AAU310" s="58"/>
      <c r="AAV310" s="58"/>
      <c r="AAW310" s="58"/>
      <c r="AAX310" s="58"/>
      <c r="AAY310" s="58"/>
      <c r="AAZ310" s="58"/>
      <c r="ABA310" s="58"/>
      <c r="ABB310" s="58"/>
      <c r="ABC310" s="58"/>
      <c r="ABD310" s="58"/>
      <c r="ABE310" s="58"/>
      <c r="ABF310" s="58"/>
      <c r="ABG310" s="58"/>
      <c r="ABH310" s="58"/>
      <c r="ABI310" s="58"/>
      <c r="ABJ310" s="58"/>
      <c r="ABK310" s="58"/>
      <c r="ABL310" s="58"/>
      <c r="ABM310" s="58"/>
      <c r="ABN310" s="58"/>
      <c r="ABO310" s="58"/>
      <c r="ABP310" s="58"/>
      <c r="ABQ310" s="58"/>
      <c r="ABR310" s="58"/>
      <c r="ABS310" s="58"/>
      <c r="ABT310" s="58"/>
      <c r="ABU310" s="58"/>
      <c r="ABV310" s="58"/>
      <c r="ABW310" s="58"/>
      <c r="ABX310" s="58"/>
      <c r="ABY310" s="58"/>
      <c r="ABZ310" s="58"/>
      <c r="ACA310" s="58"/>
      <c r="ACB310" s="58"/>
      <c r="ACC310" s="58"/>
      <c r="ACD310" s="58"/>
      <c r="ACE310" s="58"/>
      <c r="ACF310" s="58"/>
      <c r="ACG310" s="58"/>
      <c r="ACH310" s="58"/>
      <c r="ACI310" s="58"/>
      <c r="ACJ310" s="58"/>
      <c r="ACK310" s="58"/>
      <c r="ACL310" s="58"/>
      <c r="ACM310" s="58"/>
      <c r="ACN310" s="58"/>
      <c r="ACO310" s="58"/>
      <c r="ACP310" s="58"/>
      <c r="ACQ310" s="58"/>
      <c r="ACR310" s="58"/>
      <c r="ACS310" s="58"/>
      <c r="ACT310" s="58"/>
      <c r="ACU310" s="58"/>
      <c r="ACV310" s="58"/>
      <c r="ACW310" s="58"/>
      <c r="ACX310" s="58"/>
      <c r="ACY310" s="58"/>
      <c r="ACZ310" s="58"/>
      <c r="ADA310" s="58"/>
      <c r="ADB310" s="58"/>
      <c r="ADC310" s="58"/>
      <c r="ADD310" s="58"/>
      <c r="ADE310" s="58"/>
      <c r="ADF310" s="58"/>
      <c r="ADG310" s="58"/>
      <c r="ADH310" s="58"/>
      <c r="ADI310" s="58"/>
      <c r="ADJ310" s="58"/>
      <c r="ADK310" s="58"/>
      <c r="ADL310" s="58"/>
      <c r="ADM310" s="58"/>
      <c r="ADN310" s="58"/>
      <c r="ADO310" s="58"/>
      <c r="ADP310" s="58"/>
      <c r="ADQ310" s="58"/>
      <c r="ADR310" s="58"/>
      <c r="ADS310" s="58"/>
      <c r="ADT310" s="58"/>
      <c r="ADU310" s="58"/>
      <c r="ADV310" s="58"/>
      <c r="ADW310" s="58"/>
      <c r="ADX310" s="58"/>
      <c r="ADY310" s="58"/>
      <c r="ADZ310" s="58"/>
      <c r="AEA310" s="58"/>
      <c r="AEB310" s="58"/>
      <c r="AEC310" s="58"/>
      <c r="AED310" s="58"/>
      <c r="AEE310" s="58"/>
      <c r="AEF310" s="58"/>
      <c r="AEG310" s="58"/>
      <c r="AEH310" s="58"/>
      <c r="AEI310" s="58"/>
      <c r="AEJ310" s="58"/>
      <c r="AEK310" s="58"/>
      <c r="AEL310" s="58"/>
      <c r="AEM310" s="58"/>
      <c r="AEN310" s="58"/>
      <c r="AEO310" s="58"/>
      <c r="AEP310" s="58"/>
      <c r="AEQ310" s="58"/>
      <c r="AER310" s="58"/>
      <c r="AES310" s="58"/>
      <c r="AET310" s="58"/>
      <c r="AEU310" s="58"/>
      <c r="AEV310" s="58"/>
      <c r="AEW310" s="58"/>
      <c r="AEX310" s="58"/>
      <c r="AEY310" s="58"/>
      <c r="AEZ310" s="58"/>
      <c r="AFA310" s="58"/>
      <c r="AFB310" s="58"/>
      <c r="AFC310" s="58"/>
      <c r="AFD310" s="58"/>
      <c r="AFE310" s="58"/>
      <c r="AFF310" s="58"/>
      <c r="AFG310" s="58"/>
      <c r="AFH310" s="58"/>
      <c r="AFI310" s="58"/>
      <c r="AFJ310" s="58"/>
      <c r="AFK310" s="58"/>
      <c r="AFL310" s="58"/>
      <c r="AFM310" s="58"/>
      <c r="AFN310" s="58"/>
      <c r="AFO310" s="58"/>
      <c r="AFP310" s="58"/>
      <c r="AFQ310" s="58"/>
      <c r="AFR310" s="58"/>
      <c r="AFS310" s="58"/>
      <c r="AFT310" s="58"/>
      <c r="AFU310" s="58"/>
      <c r="AFV310" s="58"/>
      <c r="AFW310" s="58"/>
      <c r="AFX310" s="58"/>
      <c r="AFY310" s="58"/>
      <c r="AFZ310" s="58"/>
      <c r="AGA310" s="58"/>
      <c r="AGB310" s="58"/>
      <c r="AGC310" s="58"/>
      <c r="AGD310" s="58"/>
      <c r="AGE310" s="58"/>
      <c r="AGF310" s="58"/>
      <c r="AGG310" s="58"/>
      <c r="AGH310" s="58"/>
      <c r="AGI310" s="58"/>
      <c r="AGJ310" s="58"/>
      <c r="AGK310" s="58"/>
      <c r="AGL310" s="58"/>
      <c r="AGM310" s="58"/>
      <c r="AGN310" s="58"/>
      <c r="AGO310" s="58"/>
      <c r="AGP310" s="58"/>
      <c r="AGQ310" s="58"/>
      <c r="AGR310" s="58"/>
      <c r="AGS310" s="58"/>
      <c r="AGT310" s="58"/>
      <c r="AGU310" s="58"/>
      <c r="AGV310" s="58"/>
      <c r="AGW310" s="58"/>
      <c r="AGX310" s="58"/>
      <c r="AGY310" s="58"/>
      <c r="AGZ310" s="58"/>
      <c r="AHA310" s="58"/>
      <c r="AHB310" s="58"/>
      <c r="AHC310" s="58"/>
      <c r="AHD310" s="58"/>
      <c r="AHE310" s="58"/>
      <c r="AHF310" s="58"/>
      <c r="AHG310" s="58"/>
      <c r="AHH310" s="58"/>
      <c r="AHI310" s="58"/>
      <c r="AHJ310" s="58"/>
      <c r="AHK310" s="58"/>
      <c r="AHL310" s="58"/>
      <c r="AHM310" s="58"/>
      <c r="AHN310" s="58"/>
      <c r="AHO310" s="58"/>
      <c r="AHP310" s="58"/>
      <c r="AHQ310" s="58"/>
      <c r="AHR310" s="58"/>
      <c r="AHS310" s="58"/>
      <c r="AHT310" s="58"/>
      <c r="AHU310" s="58"/>
      <c r="AHV310" s="58"/>
      <c r="AHW310" s="58"/>
      <c r="AHX310" s="58"/>
      <c r="AHY310" s="58"/>
      <c r="AHZ310" s="58"/>
      <c r="AIA310" s="58"/>
      <c r="AIB310" s="58"/>
      <c r="AIC310" s="58"/>
      <c r="AID310" s="58"/>
      <c r="AIE310" s="58"/>
      <c r="AIF310" s="58"/>
      <c r="AIG310" s="58"/>
      <c r="AIH310" s="58"/>
      <c r="AII310" s="58"/>
      <c r="AIJ310" s="58"/>
      <c r="AIK310" s="58"/>
      <c r="AIL310" s="58"/>
      <c r="AIM310" s="58"/>
      <c r="AIN310" s="58"/>
      <c r="AIO310" s="58"/>
      <c r="AIP310" s="58"/>
      <c r="AIQ310" s="58"/>
      <c r="AIR310" s="58"/>
      <c r="AIS310" s="58"/>
      <c r="AIT310" s="58"/>
      <c r="AIU310" s="58"/>
      <c r="AIV310" s="58"/>
      <c r="AIW310" s="58"/>
      <c r="AIX310" s="58"/>
      <c r="AIY310" s="58"/>
      <c r="AIZ310" s="58"/>
      <c r="AJA310" s="58"/>
      <c r="AJB310" s="58"/>
      <c r="AJC310" s="58"/>
      <c r="AJD310" s="58"/>
      <c r="AJE310" s="58"/>
      <c r="AJF310" s="58"/>
      <c r="AJG310" s="58"/>
      <c r="AJH310" s="58"/>
      <c r="AJI310" s="58"/>
      <c r="AJJ310" s="58"/>
      <c r="AJK310" s="58"/>
      <c r="AJL310" s="58"/>
      <c r="AJM310" s="58"/>
      <c r="AJN310" s="58"/>
      <c r="AJO310" s="58"/>
      <c r="AJP310" s="58"/>
      <c r="AJQ310" s="58"/>
      <c r="AJR310" s="58"/>
      <c r="AJS310" s="58"/>
      <c r="AJT310" s="58"/>
      <c r="AJU310" s="58"/>
      <c r="AJV310" s="58"/>
      <c r="AJW310" s="58"/>
      <c r="AJX310" s="58"/>
      <c r="AJY310" s="58"/>
      <c r="AJZ310" s="58"/>
      <c r="AKA310" s="58"/>
      <c r="AKB310" s="58"/>
      <c r="AKC310" s="58"/>
      <c r="AKD310" s="58"/>
      <c r="AKE310" s="58"/>
      <c r="AKF310" s="58"/>
      <c r="AKG310" s="58"/>
      <c r="AKH310" s="58"/>
      <c r="AKI310" s="58"/>
      <c r="AKJ310" s="58"/>
      <c r="AKK310" s="58"/>
      <c r="AKL310" s="58"/>
      <c r="AKM310" s="58"/>
      <c r="AKN310" s="58"/>
      <c r="AKO310" s="58"/>
      <c r="AKP310" s="58"/>
      <c r="AKQ310" s="58"/>
      <c r="AKR310" s="58"/>
      <c r="AKS310" s="58"/>
      <c r="AKT310" s="58"/>
      <c r="AKU310" s="58"/>
      <c r="AKV310" s="58"/>
      <c r="AKW310" s="58"/>
      <c r="AKX310" s="58"/>
      <c r="AKY310" s="58"/>
      <c r="AKZ310" s="58"/>
      <c r="ALA310" s="58"/>
      <c r="ALB310" s="58"/>
      <c r="ALC310" s="58"/>
      <c r="ALD310" s="58"/>
      <c r="ALE310" s="58"/>
      <c r="ALF310" s="58"/>
      <c r="ALG310" s="58"/>
      <c r="ALH310" s="58"/>
      <c r="ALI310" s="58"/>
      <c r="ALJ310" s="58"/>
      <c r="ALK310" s="58"/>
      <c r="ALL310" s="58"/>
      <c r="ALM310" s="58"/>
      <c r="ALN310" s="58"/>
      <c r="ALO310" s="58"/>
      <c r="ALP310" s="58"/>
      <c r="ALQ310" s="58"/>
      <c r="ALR310" s="58"/>
      <c r="ALS310" s="58"/>
      <c r="ALT310" s="58"/>
      <c r="ALU310" s="58"/>
      <c r="ALV310" s="58"/>
      <c r="ALW310" s="58"/>
      <c r="ALX310" s="58"/>
      <c r="ALY310" s="58"/>
      <c r="ALZ310" s="58"/>
      <c r="AMA310" s="58"/>
      <c r="AMB310" s="58"/>
      <c r="AMC310" s="58"/>
      <c r="AMD310" s="58"/>
      <c r="AME310" s="58"/>
      <c r="AMF310" s="58"/>
      <c r="AMG310" s="58"/>
      <c r="AMH310" s="58"/>
      <c r="AMI310" s="58"/>
      <c r="AMJ310" s="58"/>
      <c r="AMK310" s="58"/>
      <c r="AML310" s="58"/>
      <c r="AMM310" s="58"/>
      <c r="AMN310" s="58"/>
      <c r="AMO310" s="58"/>
      <c r="AMP310" s="58"/>
      <c r="AMQ310" s="58"/>
      <c r="AMR310" s="58"/>
      <c r="AMS310" s="58"/>
      <c r="AMT310" s="58"/>
      <c r="AMU310" s="58"/>
      <c r="AMV310" s="58"/>
      <c r="AMW310" s="58"/>
      <c r="AMX310" s="58"/>
      <c r="AMY310" s="58"/>
      <c r="AMZ310" s="58"/>
      <c r="ANA310" s="58"/>
      <c r="ANB310" s="58"/>
      <c r="ANC310" s="58"/>
      <c r="AND310" s="58"/>
      <c r="ANE310" s="58"/>
      <c r="ANF310" s="58"/>
      <c r="ANG310" s="58"/>
      <c r="ANH310" s="58"/>
      <c r="ANI310" s="58"/>
      <c r="ANJ310" s="58"/>
      <c r="ANK310" s="58"/>
      <c r="ANL310" s="58"/>
      <c r="ANM310" s="58"/>
      <c r="ANN310" s="58"/>
      <c r="ANO310" s="58"/>
      <c r="ANP310" s="58"/>
      <c r="ANQ310" s="58"/>
      <c r="ANR310" s="58"/>
      <c r="ANS310" s="58"/>
      <c r="ANT310" s="58"/>
      <c r="ANU310" s="58"/>
      <c r="ANV310" s="58"/>
      <c r="ANW310" s="58"/>
      <c r="ANX310" s="58"/>
      <c r="ANY310" s="58"/>
      <c r="ANZ310" s="58"/>
      <c r="AOA310" s="58"/>
      <c r="AOB310" s="58"/>
      <c r="AOC310" s="58"/>
      <c r="AOD310" s="58"/>
      <c r="AOE310" s="58"/>
      <c r="AOF310" s="58"/>
      <c r="AOG310" s="58"/>
      <c r="AOH310" s="58"/>
      <c r="AOI310" s="58"/>
      <c r="AOJ310" s="58"/>
      <c r="AOK310" s="58"/>
      <c r="AOL310" s="58"/>
      <c r="AOM310" s="58"/>
      <c r="AON310" s="58"/>
      <c r="AOO310" s="58"/>
      <c r="AOP310" s="58"/>
      <c r="AOQ310" s="58"/>
      <c r="AOR310" s="58"/>
      <c r="AOS310" s="58"/>
      <c r="AOT310" s="58"/>
      <c r="AOU310" s="58"/>
      <c r="AOV310" s="58"/>
      <c r="AOW310" s="58"/>
      <c r="AOX310" s="58"/>
      <c r="AOY310" s="58"/>
      <c r="AOZ310" s="58"/>
      <c r="APA310" s="58"/>
      <c r="APB310" s="58"/>
      <c r="APC310" s="58"/>
      <c r="APD310" s="58"/>
      <c r="APE310" s="58"/>
      <c r="APF310" s="58"/>
      <c r="APG310" s="58"/>
      <c r="APH310" s="58"/>
      <c r="API310" s="58"/>
      <c r="APJ310" s="58"/>
      <c r="APK310" s="58"/>
      <c r="APL310" s="58"/>
      <c r="APM310" s="58"/>
      <c r="APN310" s="58"/>
      <c r="APO310" s="58"/>
      <c r="APP310" s="58"/>
      <c r="APQ310" s="58"/>
      <c r="APR310" s="58"/>
      <c r="APS310" s="58"/>
      <c r="APT310" s="58"/>
      <c r="APU310" s="58"/>
      <c r="APV310" s="58"/>
      <c r="APW310" s="58"/>
      <c r="APX310" s="58"/>
      <c r="APY310" s="58"/>
      <c r="APZ310" s="58"/>
      <c r="AQA310" s="58"/>
      <c r="AQB310" s="58"/>
      <c r="AQC310" s="58"/>
      <c r="AQD310" s="58"/>
      <c r="AQE310" s="58"/>
      <c r="AQF310" s="58"/>
      <c r="AQG310" s="58"/>
      <c r="AQH310" s="58"/>
      <c r="AQI310" s="58"/>
      <c r="AQJ310" s="58"/>
      <c r="AQK310" s="58"/>
      <c r="AQL310" s="58"/>
      <c r="AQM310" s="58"/>
      <c r="AQN310" s="58"/>
      <c r="AQO310" s="58"/>
      <c r="AQP310" s="58"/>
      <c r="AQQ310" s="58"/>
      <c r="AQR310" s="58"/>
      <c r="AQS310" s="58"/>
      <c r="AQT310" s="58"/>
      <c r="AQU310" s="58"/>
      <c r="AQV310" s="58"/>
      <c r="AQW310" s="58"/>
      <c r="AQX310" s="58"/>
      <c r="AQY310" s="58"/>
      <c r="AQZ310" s="58"/>
      <c r="ARA310" s="58"/>
      <c r="ARB310" s="58"/>
      <c r="ARC310" s="58"/>
      <c r="ARD310" s="58"/>
      <c r="ARE310" s="58"/>
      <c r="ARF310" s="58"/>
      <c r="ARG310" s="58"/>
      <c r="ARH310" s="58"/>
      <c r="ARI310" s="58"/>
      <c r="ARJ310" s="58"/>
      <c r="ARK310" s="58"/>
      <c r="ARL310" s="58"/>
      <c r="ARM310" s="58"/>
      <c r="ARN310" s="58"/>
      <c r="ARO310" s="58"/>
      <c r="ARP310" s="58"/>
      <c r="ARQ310" s="58"/>
      <c r="ARR310" s="58"/>
      <c r="ARS310" s="58"/>
      <c r="ART310" s="58"/>
      <c r="ARU310" s="58"/>
      <c r="ARV310" s="58"/>
      <c r="ARW310" s="58"/>
      <c r="ARX310" s="58"/>
      <c r="ARY310" s="58"/>
      <c r="ARZ310" s="58"/>
      <c r="ASA310" s="58"/>
      <c r="ASB310" s="58"/>
      <c r="ASC310" s="58"/>
      <c r="ASD310" s="58"/>
      <c r="ASE310" s="58"/>
      <c r="ASF310" s="58"/>
      <c r="ASG310" s="58"/>
      <c r="ASH310" s="58"/>
      <c r="ASI310" s="58"/>
      <c r="ASJ310" s="58"/>
      <c r="ASK310" s="58"/>
      <c r="ASL310" s="58"/>
      <c r="ASM310" s="58"/>
      <c r="ASN310" s="58"/>
      <c r="ASO310" s="58"/>
      <c r="ASP310" s="58"/>
      <c r="ASQ310" s="58"/>
      <c r="ASR310" s="58"/>
      <c r="ASS310" s="58"/>
      <c r="AST310" s="58"/>
      <c r="ASU310" s="58"/>
      <c r="ASV310" s="58"/>
      <c r="ASW310" s="58"/>
      <c r="ASX310" s="58"/>
      <c r="ASY310" s="58"/>
      <c r="ASZ310" s="58"/>
      <c r="ATA310" s="58"/>
      <c r="ATB310" s="58"/>
      <c r="ATC310" s="58"/>
      <c r="ATD310" s="58"/>
      <c r="ATE310" s="58"/>
      <c r="ATF310" s="58"/>
      <c r="ATG310" s="58"/>
      <c r="ATH310" s="58"/>
      <c r="ATI310" s="58"/>
      <c r="ATJ310" s="58"/>
      <c r="ATK310" s="58"/>
      <c r="ATL310" s="58"/>
      <c r="ATM310" s="58"/>
      <c r="ATN310" s="58"/>
      <c r="ATO310" s="58"/>
      <c r="ATP310" s="58"/>
      <c r="ATQ310" s="58"/>
      <c r="ATR310" s="58"/>
      <c r="ATS310" s="58"/>
      <c r="ATT310" s="58"/>
      <c r="ATU310" s="58"/>
      <c r="ATV310" s="58"/>
      <c r="ATW310" s="58"/>
      <c r="ATX310" s="58"/>
      <c r="ATY310" s="58"/>
      <c r="ATZ310" s="58"/>
      <c r="AUA310" s="58"/>
      <c r="AUB310" s="58"/>
      <c r="AUC310" s="58"/>
      <c r="AUD310" s="58"/>
      <c r="AUE310" s="58"/>
      <c r="AUF310" s="58"/>
      <c r="AUG310" s="58"/>
      <c r="AUH310" s="58"/>
      <c r="AUI310" s="58"/>
      <c r="AUJ310" s="58"/>
      <c r="AUK310" s="58"/>
      <c r="AUL310" s="58"/>
      <c r="AUM310" s="58"/>
      <c r="AUN310" s="58"/>
      <c r="AUO310" s="58"/>
      <c r="AUP310" s="58"/>
      <c r="AUQ310" s="58"/>
      <c r="AUR310" s="58"/>
      <c r="AUS310" s="58"/>
      <c r="AUT310" s="58"/>
      <c r="AUU310" s="58"/>
      <c r="AUV310" s="58"/>
      <c r="AUW310" s="58"/>
      <c r="AUX310" s="58"/>
      <c r="AUY310" s="58"/>
      <c r="AUZ310" s="58"/>
      <c r="AVA310" s="58"/>
      <c r="AVB310" s="58"/>
      <c r="AVC310" s="58"/>
      <c r="AVD310" s="58"/>
      <c r="AVE310" s="58"/>
      <c r="AVF310" s="58"/>
      <c r="AVG310" s="58"/>
      <c r="AVH310" s="58"/>
      <c r="AVI310" s="58"/>
      <c r="AVJ310" s="58"/>
      <c r="AVK310" s="58"/>
      <c r="AVL310" s="58"/>
      <c r="AVM310" s="58"/>
      <c r="AVN310" s="58"/>
      <c r="AVO310" s="58"/>
      <c r="AVP310" s="58"/>
      <c r="AVQ310" s="58"/>
      <c r="AVR310" s="58"/>
      <c r="AVS310" s="58"/>
      <c r="AVT310" s="58"/>
      <c r="AVU310" s="58"/>
      <c r="AVV310" s="58"/>
      <c r="AVW310" s="58"/>
      <c r="AVX310" s="58"/>
      <c r="AVY310" s="58"/>
      <c r="AVZ310" s="58"/>
      <c r="AWA310" s="58"/>
      <c r="AWB310" s="58"/>
      <c r="AWC310" s="58"/>
      <c r="AWD310" s="58"/>
      <c r="AWE310" s="58"/>
      <c r="AWF310" s="58"/>
      <c r="AWG310" s="58"/>
      <c r="AWH310" s="58"/>
      <c r="AWI310" s="58"/>
      <c r="AWJ310" s="58"/>
      <c r="AWK310" s="58"/>
      <c r="AWL310" s="58"/>
      <c r="AWM310" s="58"/>
      <c r="AWN310" s="58"/>
      <c r="AWO310" s="58"/>
      <c r="AWP310" s="58"/>
      <c r="AWQ310" s="58"/>
      <c r="AWR310" s="58"/>
      <c r="AWS310" s="58"/>
      <c r="AWT310" s="58"/>
      <c r="AWU310" s="58"/>
      <c r="AWV310" s="58"/>
      <c r="AWW310" s="58"/>
      <c r="AWX310" s="58"/>
      <c r="AWY310" s="58"/>
      <c r="AWZ310" s="58"/>
      <c r="AXA310" s="58"/>
      <c r="AXB310" s="58"/>
      <c r="AXC310" s="58"/>
      <c r="AXD310" s="58"/>
      <c r="AXE310" s="58"/>
      <c r="AXF310" s="58"/>
      <c r="AXG310" s="58"/>
      <c r="AXH310" s="58"/>
      <c r="AXI310" s="58"/>
      <c r="AXJ310" s="58"/>
      <c r="AXK310" s="58"/>
      <c r="AXL310" s="58"/>
      <c r="AXM310" s="58"/>
      <c r="AXN310" s="58"/>
      <c r="AXO310" s="58"/>
      <c r="AXP310" s="58"/>
      <c r="AXQ310" s="58"/>
      <c r="AXR310" s="58"/>
      <c r="AXS310" s="58"/>
      <c r="AXT310" s="58"/>
      <c r="AXU310" s="58"/>
      <c r="AXV310" s="58"/>
      <c r="AXW310" s="58"/>
      <c r="AXX310" s="58"/>
      <c r="AXY310" s="58"/>
      <c r="AXZ310" s="58"/>
      <c r="AYA310" s="58"/>
      <c r="AYB310" s="58"/>
      <c r="AYC310" s="58"/>
      <c r="AYD310" s="58"/>
      <c r="AYE310" s="58"/>
      <c r="AYF310" s="58"/>
      <c r="AYG310" s="58"/>
      <c r="AYH310" s="58"/>
      <c r="AYI310" s="58"/>
      <c r="AYJ310" s="58"/>
      <c r="AYK310" s="58"/>
      <c r="AYL310" s="58"/>
      <c r="AYM310" s="58"/>
      <c r="AYN310" s="58"/>
      <c r="AYO310" s="58"/>
      <c r="AYP310" s="58"/>
      <c r="AYQ310" s="58"/>
      <c r="AYR310" s="58"/>
      <c r="AYS310" s="58"/>
      <c r="AYT310" s="58"/>
      <c r="AYU310" s="58"/>
      <c r="AYV310" s="58"/>
      <c r="AYW310" s="58"/>
      <c r="AYX310" s="58"/>
      <c r="AYY310" s="58"/>
      <c r="AYZ310" s="58"/>
      <c r="AZA310" s="58"/>
      <c r="AZB310" s="58"/>
      <c r="AZC310" s="58"/>
      <c r="AZD310" s="58"/>
      <c r="AZE310" s="58"/>
      <c r="AZF310" s="58"/>
      <c r="AZG310" s="58"/>
      <c r="AZH310" s="58"/>
      <c r="AZI310" s="58"/>
      <c r="AZJ310" s="58"/>
      <c r="AZK310" s="58"/>
      <c r="AZL310" s="58"/>
      <c r="AZM310" s="58"/>
      <c r="AZN310" s="58"/>
      <c r="AZO310" s="58"/>
      <c r="AZP310" s="58"/>
      <c r="AZQ310" s="58"/>
      <c r="AZR310" s="58"/>
      <c r="AZS310" s="58"/>
      <c r="AZT310" s="58"/>
      <c r="AZU310" s="58"/>
      <c r="AZV310" s="58"/>
      <c r="AZW310" s="58"/>
      <c r="AZX310" s="58"/>
      <c r="AZY310" s="58"/>
      <c r="AZZ310" s="58"/>
      <c r="BAA310" s="58"/>
      <c r="BAB310" s="58"/>
      <c r="BAC310" s="58"/>
      <c r="BAD310" s="58"/>
      <c r="BAE310" s="58"/>
      <c r="BAF310" s="58"/>
      <c r="BAG310" s="58"/>
      <c r="BAH310" s="58"/>
      <c r="BAI310" s="58"/>
      <c r="BAJ310" s="58"/>
      <c r="BAK310" s="58"/>
      <c r="BAL310" s="58"/>
      <c r="BAM310" s="58"/>
      <c r="BAN310" s="58"/>
      <c r="BAO310" s="58"/>
      <c r="BAP310" s="58"/>
      <c r="BAQ310" s="58"/>
      <c r="BAR310" s="58"/>
      <c r="BAS310" s="58"/>
      <c r="BAT310" s="58"/>
      <c r="BAU310" s="58"/>
      <c r="BAV310" s="58"/>
      <c r="BAW310" s="58"/>
      <c r="BAX310" s="58"/>
      <c r="BAY310" s="58"/>
      <c r="BAZ310" s="58"/>
      <c r="BBA310" s="58"/>
      <c r="BBB310" s="58"/>
      <c r="BBC310" s="58"/>
      <c r="BBD310" s="58"/>
      <c r="BBE310" s="58"/>
      <c r="BBF310" s="58"/>
      <c r="BBG310" s="58"/>
      <c r="BBH310" s="58"/>
      <c r="BBI310" s="58"/>
      <c r="BBJ310" s="58"/>
      <c r="BBK310" s="58"/>
      <c r="BBL310" s="58"/>
      <c r="BBM310" s="58"/>
      <c r="BBN310" s="58"/>
      <c r="BBO310" s="58"/>
      <c r="BBP310" s="58"/>
      <c r="BBQ310" s="58"/>
      <c r="BBR310" s="58"/>
      <c r="BBS310" s="58"/>
      <c r="BBT310" s="58"/>
      <c r="BBU310" s="58"/>
      <c r="BBV310" s="58"/>
      <c r="BBW310" s="58"/>
      <c r="BBX310" s="58"/>
      <c r="BBY310" s="58"/>
      <c r="BBZ310" s="58"/>
      <c r="BCA310" s="58"/>
      <c r="BCB310" s="58"/>
      <c r="BCC310" s="58"/>
      <c r="BCD310" s="58"/>
      <c r="BCE310" s="58"/>
      <c r="BCF310" s="58"/>
      <c r="BCG310" s="58"/>
      <c r="BCH310" s="58"/>
      <c r="BCI310" s="58"/>
      <c r="BCJ310" s="58"/>
      <c r="BCK310" s="58"/>
      <c r="BCL310" s="58"/>
      <c r="BCM310" s="58"/>
      <c r="BCN310" s="58"/>
      <c r="BCO310" s="58"/>
      <c r="BCP310" s="58"/>
      <c r="BCQ310" s="58"/>
      <c r="BCR310" s="58"/>
      <c r="BCS310" s="58"/>
      <c r="BCT310" s="58"/>
      <c r="BCU310" s="58"/>
      <c r="BCV310" s="58"/>
      <c r="BCW310" s="58"/>
      <c r="BCX310" s="58"/>
      <c r="BCY310" s="58"/>
      <c r="BCZ310" s="58"/>
      <c r="BDA310" s="58"/>
      <c r="BDB310" s="58"/>
      <c r="BDC310" s="58"/>
      <c r="BDD310" s="58"/>
      <c r="BDE310" s="58"/>
      <c r="BDF310" s="58"/>
      <c r="BDG310" s="58"/>
      <c r="BDH310" s="58"/>
      <c r="BDI310" s="58"/>
      <c r="BDJ310" s="58"/>
      <c r="BDK310" s="58"/>
      <c r="BDL310" s="58"/>
      <c r="BDM310" s="58"/>
      <c r="BDN310" s="58"/>
      <c r="BDO310" s="58"/>
      <c r="BDP310" s="58"/>
      <c r="BDQ310" s="58"/>
      <c r="BDR310" s="58"/>
      <c r="BDS310" s="58"/>
      <c r="BDT310" s="58"/>
      <c r="BDU310" s="58"/>
      <c r="BDV310" s="58"/>
      <c r="BDW310" s="58"/>
      <c r="BDX310" s="58"/>
      <c r="BDY310" s="58"/>
      <c r="BDZ310" s="58"/>
      <c r="BEA310" s="58"/>
      <c r="BEB310" s="58"/>
      <c r="BEC310" s="58"/>
      <c r="BED310" s="58"/>
      <c r="BEE310" s="58"/>
      <c r="BEF310" s="58"/>
      <c r="BEG310" s="58"/>
      <c r="BEH310" s="58"/>
      <c r="BEI310" s="58"/>
      <c r="BEJ310" s="58"/>
      <c r="BEK310" s="58"/>
      <c r="BEL310" s="58"/>
      <c r="BEM310" s="58"/>
      <c r="BEN310" s="58"/>
      <c r="BEO310" s="58"/>
      <c r="BEP310" s="58"/>
      <c r="BEQ310" s="58"/>
      <c r="BER310" s="58"/>
      <c r="BES310" s="58"/>
      <c r="BET310" s="58"/>
      <c r="BEU310" s="58"/>
      <c r="BEV310" s="58"/>
      <c r="BEW310" s="58"/>
      <c r="BEX310" s="58"/>
      <c r="BEY310" s="58"/>
      <c r="BEZ310" s="58"/>
      <c r="BFA310" s="58"/>
      <c r="BFB310" s="58"/>
      <c r="BFC310" s="58"/>
      <c r="BFD310" s="58"/>
      <c r="BFE310" s="58"/>
      <c r="BFF310" s="58"/>
      <c r="BFG310" s="58"/>
      <c r="BFH310" s="58"/>
    </row>
    <row r="311" spans="1:1516" s="54" customFormat="1" ht="13.5">
      <c r="A311" s="35"/>
      <c r="B311" s="357" t="s">
        <v>34</v>
      </c>
      <c r="C311" s="358"/>
      <c r="D311" s="358"/>
      <c r="E311" s="303">
        <f>E299</f>
        <v>2</v>
      </c>
      <c r="F311" s="304"/>
      <c r="G311" s="69"/>
      <c r="H311" s="303">
        <f>H299</f>
        <v>2</v>
      </c>
      <c r="I311" s="304"/>
      <c r="J311" s="40"/>
      <c r="K311" s="303">
        <f>K299</f>
        <v>2.1199999999999992</v>
      </c>
      <c r="L311" s="304"/>
      <c r="M311" s="40"/>
      <c r="N311" s="303">
        <f>N299</f>
        <v>2.1199999999999992</v>
      </c>
      <c r="O311" s="304"/>
      <c r="P311" s="56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DT311" s="58"/>
      <c r="DU311" s="58"/>
      <c r="DV311" s="58"/>
      <c r="DW311" s="58"/>
      <c r="DX311" s="58"/>
      <c r="DY311" s="58"/>
      <c r="DZ311" s="58"/>
      <c r="EA311" s="58"/>
      <c r="EB311" s="58"/>
      <c r="EC311" s="58"/>
      <c r="ED311" s="58"/>
      <c r="EE311" s="58"/>
      <c r="EF311" s="58"/>
      <c r="EG311" s="58"/>
      <c r="EH311" s="58"/>
      <c r="EI311" s="58"/>
      <c r="EJ311" s="58"/>
      <c r="EK311" s="58"/>
      <c r="EL311" s="58"/>
      <c r="EM311" s="58"/>
      <c r="EN311" s="58"/>
      <c r="EO311" s="58"/>
      <c r="EP311" s="58"/>
      <c r="EQ311" s="58"/>
      <c r="ER311" s="58"/>
      <c r="ES311" s="58"/>
      <c r="ET311" s="58"/>
      <c r="EU311" s="58"/>
      <c r="EV311" s="58"/>
      <c r="EW311" s="58"/>
      <c r="EX311" s="58"/>
      <c r="EY311" s="58"/>
      <c r="EZ311" s="58"/>
      <c r="FA311" s="58"/>
      <c r="FB311" s="58"/>
      <c r="FC311" s="58"/>
      <c r="FD311" s="58"/>
      <c r="FE311" s="58"/>
      <c r="FF311" s="58"/>
      <c r="FG311" s="58"/>
      <c r="FH311" s="58"/>
      <c r="FI311" s="58"/>
      <c r="FJ311" s="58"/>
      <c r="FK311" s="58"/>
      <c r="FL311" s="58"/>
      <c r="FM311" s="58"/>
      <c r="FN311" s="58"/>
      <c r="FO311" s="58"/>
      <c r="FP311" s="58"/>
      <c r="FQ311" s="58"/>
      <c r="FR311" s="58"/>
      <c r="FS311" s="58"/>
      <c r="FT311" s="58"/>
      <c r="FU311" s="58"/>
      <c r="FV311" s="58"/>
      <c r="FW311" s="58"/>
      <c r="FX311" s="58"/>
      <c r="FY311" s="58"/>
      <c r="FZ311" s="58"/>
      <c r="GA311" s="58"/>
      <c r="GB311" s="58"/>
      <c r="GC311" s="58"/>
      <c r="GD311" s="58"/>
      <c r="GE311" s="58"/>
      <c r="GF311" s="58"/>
      <c r="GG311" s="58"/>
      <c r="GH311" s="58"/>
      <c r="GI311" s="58"/>
      <c r="GJ311" s="58"/>
      <c r="GK311" s="58"/>
      <c r="GL311" s="58"/>
      <c r="GM311" s="58"/>
      <c r="GN311" s="58"/>
      <c r="GO311" s="58"/>
      <c r="GP311" s="58"/>
      <c r="GQ311" s="58"/>
      <c r="GR311" s="58"/>
      <c r="GS311" s="58"/>
      <c r="GT311" s="58"/>
      <c r="GU311" s="58"/>
      <c r="GV311" s="58"/>
      <c r="GW311" s="58"/>
      <c r="GX311" s="58"/>
      <c r="GY311" s="58"/>
      <c r="GZ311" s="58"/>
      <c r="HA311" s="58"/>
      <c r="HB311" s="58"/>
      <c r="HC311" s="58"/>
      <c r="HD311" s="58"/>
      <c r="HE311" s="58"/>
      <c r="HF311" s="58"/>
      <c r="HG311" s="58"/>
      <c r="HH311" s="58"/>
      <c r="HI311" s="58"/>
      <c r="HJ311" s="58"/>
      <c r="HK311" s="58"/>
      <c r="HL311" s="58"/>
      <c r="HM311" s="58"/>
      <c r="HN311" s="58"/>
      <c r="HO311" s="58"/>
      <c r="HP311" s="58"/>
      <c r="HQ311" s="58"/>
      <c r="HR311" s="58"/>
      <c r="HS311" s="58"/>
      <c r="HT311" s="58"/>
      <c r="HU311" s="58"/>
      <c r="HV311" s="58"/>
      <c r="HW311" s="58"/>
      <c r="HX311" s="58"/>
      <c r="HY311" s="58"/>
      <c r="HZ311" s="58"/>
      <c r="IA311" s="58"/>
      <c r="IB311" s="58"/>
      <c r="IC311" s="58"/>
      <c r="ID311" s="58"/>
      <c r="IE311" s="58"/>
      <c r="IF311" s="58"/>
      <c r="IG311" s="58"/>
      <c r="IH311" s="58"/>
      <c r="II311" s="58"/>
      <c r="IJ311" s="58"/>
      <c r="IK311" s="58"/>
      <c r="IL311" s="58"/>
      <c r="IM311" s="58"/>
      <c r="IN311" s="58"/>
      <c r="IO311" s="58"/>
      <c r="IP311" s="58"/>
      <c r="IQ311" s="58"/>
      <c r="IR311" s="58"/>
      <c r="IS311" s="58"/>
      <c r="IT311" s="58"/>
      <c r="IU311" s="58"/>
      <c r="IV311" s="58"/>
      <c r="IW311" s="58"/>
      <c r="IX311" s="58"/>
      <c r="IY311" s="58"/>
      <c r="IZ311" s="58"/>
      <c r="JA311" s="58"/>
      <c r="JB311" s="58"/>
      <c r="JC311" s="58"/>
      <c r="JD311" s="58"/>
      <c r="JE311" s="58"/>
      <c r="JF311" s="58"/>
      <c r="JG311" s="58"/>
      <c r="JH311" s="58"/>
      <c r="JI311" s="58"/>
      <c r="JJ311" s="58"/>
      <c r="JK311" s="58"/>
      <c r="JL311" s="58"/>
      <c r="JM311" s="58"/>
      <c r="JN311" s="58"/>
      <c r="JO311" s="58"/>
      <c r="JP311" s="58"/>
      <c r="JQ311" s="58"/>
      <c r="JR311" s="58"/>
      <c r="JS311" s="58"/>
      <c r="JT311" s="58"/>
      <c r="JU311" s="58"/>
      <c r="JV311" s="58"/>
      <c r="JW311" s="58"/>
      <c r="JX311" s="58"/>
      <c r="JY311" s="58"/>
      <c r="JZ311" s="58"/>
      <c r="KA311" s="58"/>
      <c r="KB311" s="58"/>
      <c r="KC311" s="58"/>
      <c r="KD311" s="58"/>
      <c r="KE311" s="58"/>
      <c r="KF311" s="58"/>
      <c r="KG311" s="58"/>
      <c r="KH311" s="58"/>
      <c r="KI311" s="58"/>
      <c r="KJ311" s="58"/>
      <c r="KK311" s="58"/>
      <c r="KL311" s="58"/>
      <c r="KM311" s="58"/>
      <c r="KN311" s="58"/>
      <c r="KO311" s="58"/>
      <c r="KP311" s="58"/>
      <c r="KQ311" s="58"/>
      <c r="KR311" s="58"/>
      <c r="KS311" s="58"/>
      <c r="KT311" s="58"/>
      <c r="KU311" s="58"/>
      <c r="KV311" s="58"/>
      <c r="KW311" s="58"/>
      <c r="KX311" s="58"/>
      <c r="KY311" s="58"/>
      <c r="KZ311" s="58"/>
      <c r="LA311" s="58"/>
      <c r="LB311" s="58"/>
      <c r="LC311" s="58"/>
      <c r="LD311" s="58"/>
      <c r="LE311" s="58"/>
      <c r="LF311" s="58"/>
      <c r="LG311" s="58"/>
      <c r="LH311" s="58"/>
      <c r="LI311" s="58"/>
      <c r="LJ311" s="58"/>
      <c r="LK311" s="58"/>
      <c r="LL311" s="58"/>
      <c r="LM311" s="58"/>
      <c r="LN311" s="58"/>
      <c r="LO311" s="58"/>
      <c r="LP311" s="58"/>
      <c r="LQ311" s="58"/>
      <c r="LR311" s="58"/>
      <c r="LS311" s="58"/>
      <c r="LT311" s="58"/>
      <c r="LU311" s="58"/>
      <c r="LV311" s="58"/>
      <c r="LW311" s="58"/>
      <c r="LX311" s="58"/>
      <c r="LY311" s="58"/>
      <c r="LZ311" s="58"/>
      <c r="MA311" s="58"/>
      <c r="MB311" s="58"/>
      <c r="MC311" s="58"/>
      <c r="MD311" s="58"/>
      <c r="ME311" s="58"/>
      <c r="MF311" s="58"/>
      <c r="MG311" s="58"/>
      <c r="MH311" s="58"/>
      <c r="MI311" s="58"/>
      <c r="MJ311" s="58"/>
      <c r="MK311" s="58"/>
      <c r="ML311" s="58"/>
      <c r="MM311" s="58"/>
      <c r="MN311" s="58"/>
      <c r="MO311" s="58"/>
      <c r="MP311" s="58"/>
      <c r="MQ311" s="58"/>
      <c r="MR311" s="58"/>
      <c r="MS311" s="58"/>
      <c r="MT311" s="58"/>
      <c r="MU311" s="58"/>
      <c r="MV311" s="58"/>
      <c r="MW311" s="58"/>
      <c r="MX311" s="58"/>
      <c r="MY311" s="58"/>
      <c r="MZ311" s="58"/>
      <c r="NA311" s="58"/>
      <c r="NB311" s="58"/>
      <c r="NC311" s="58"/>
      <c r="ND311" s="58"/>
      <c r="NE311" s="58"/>
      <c r="NF311" s="58"/>
      <c r="NG311" s="58"/>
      <c r="NH311" s="58"/>
      <c r="NI311" s="58"/>
      <c r="NJ311" s="58"/>
      <c r="NK311" s="58"/>
      <c r="NL311" s="58"/>
      <c r="NM311" s="58"/>
      <c r="NN311" s="58"/>
      <c r="NO311" s="58"/>
      <c r="NP311" s="58"/>
      <c r="NQ311" s="58"/>
      <c r="NR311" s="58"/>
      <c r="NS311" s="58"/>
      <c r="NT311" s="58"/>
      <c r="NU311" s="58"/>
      <c r="NV311" s="58"/>
      <c r="NW311" s="58"/>
      <c r="NX311" s="58"/>
      <c r="NY311" s="58"/>
      <c r="NZ311" s="58"/>
      <c r="OA311" s="58"/>
      <c r="OB311" s="58"/>
      <c r="OC311" s="58"/>
      <c r="OD311" s="58"/>
      <c r="OE311" s="58"/>
      <c r="OF311" s="58"/>
      <c r="OG311" s="58"/>
      <c r="OH311" s="58"/>
      <c r="OI311" s="58"/>
      <c r="OJ311" s="58"/>
      <c r="OK311" s="58"/>
      <c r="OL311" s="58"/>
      <c r="OM311" s="58"/>
      <c r="ON311" s="58"/>
      <c r="OO311" s="58"/>
      <c r="OP311" s="58"/>
      <c r="OQ311" s="58"/>
      <c r="OR311" s="58"/>
      <c r="OS311" s="58"/>
      <c r="OT311" s="58"/>
      <c r="OU311" s="58"/>
      <c r="OV311" s="58"/>
      <c r="OW311" s="58"/>
      <c r="OX311" s="58"/>
      <c r="OY311" s="58"/>
      <c r="OZ311" s="58"/>
      <c r="PA311" s="58"/>
      <c r="PB311" s="58"/>
      <c r="PC311" s="58"/>
      <c r="PD311" s="58"/>
      <c r="PE311" s="58"/>
      <c r="PF311" s="58"/>
      <c r="PG311" s="58"/>
      <c r="PH311" s="58"/>
      <c r="PI311" s="58"/>
      <c r="PJ311" s="58"/>
      <c r="PK311" s="58"/>
      <c r="PL311" s="58"/>
      <c r="PM311" s="58"/>
      <c r="PN311" s="58"/>
      <c r="PO311" s="58"/>
      <c r="PP311" s="58"/>
      <c r="PQ311" s="58"/>
      <c r="PR311" s="58"/>
      <c r="PS311" s="58"/>
      <c r="PT311" s="58"/>
      <c r="PU311" s="58"/>
      <c r="PV311" s="58"/>
      <c r="PW311" s="58"/>
      <c r="PX311" s="58"/>
      <c r="PY311" s="58"/>
      <c r="PZ311" s="58"/>
      <c r="QA311" s="58"/>
      <c r="QB311" s="58"/>
      <c r="QC311" s="58"/>
      <c r="QD311" s="58"/>
      <c r="QE311" s="58"/>
      <c r="QF311" s="58"/>
      <c r="QG311" s="58"/>
      <c r="QH311" s="58"/>
      <c r="QI311" s="58"/>
      <c r="QJ311" s="58"/>
      <c r="QK311" s="58"/>
      <c r="QL311" s="58"/>
      <c r="QM311" s="58"/>
      <c r="QN311" s="58"/>
      <c r="QO311" s="58"/>
      <c r="QP311" s="58"/>
      <c r="QQ311" s="58"/>
      <c r="QR311" s="58"/>
      <c r="QS311" s="58"/>
      <c r="QT311" s="58"/>
      <c r="QU311" s="58"/>
      <c r="QV311" s="58"/>
      <c r="QW311" s="58"/>
      <c r="QX311" s="58"/>
      <c r="QY311" s="58"/>
      <c r="QZ311" s="58"/>
      <c r="RA311" s="58"/>
      <c r="RB311" s="58"/>
      <c r="RC311" s="58"/>
      <c r="RD311" s="58"/>
      <c r="RE311" s="58"/>
      <c r="RF311" s="58"/>
      <c r="RG311" s="58"/>
      <c r="RH311" s="58"/>
      <c r="RI311" s="58"/>
      <c r="RJ311" s="58"/>
      <c r="RK311" s="58"/>
      <c r="RL311" s="58"/>
      <c r="RM311" s="58"/>
      <c r="RN311" s="58"/>
      <c r="RO311" s="58"/>
      <c r="RP311" s="58"/>
      <c r="RQ311" s="58"/>
      <c r="RR311" s="58"/>
      <c r="RS311" s="58"/>
      <c r="RT311" s="58"/>
      <c r="RU311" s="58"/>
      <c r="RV311" s="58"/>
      <c r="RW311" s="58"/>
      <c r="RX311" s="58"/>
      <c r="RY311" s="58"/>
      <c r="RZ311" s="58"/>
      <c r="SA311" s="58"/>
      <c r="SB311" s="58"/>
      <c r="SC311" s="58"/>
      <c r="SD311" s="58"/>
      <c r="SE311" s="58"/>
      <c r="SF311" s="58"/>
      <c r="SG311" s="58"/>
      <c r="SH311" s="58"/>
      <c r="SI311" s="58"/>
      <c r="SJ311" s="58"/>
      <c r="SK311" s="58"/>
      <c r="SL311" s="58"/>
      <c r="SM311" s="58"/>
      <c r="SN311" s="58"/>
      <c r="SO311" s="58"/>
      <c r="SP311" s="58"/>
      <c r="SQ311" s="58"/>
      <c r="SR311" s="58"/>
      <c r="SS311" s="58"/>
      <c r="ST311" s="58"/>
      <c r="SU311" s="58"/>
      <c r="SV311" s="58"/>
      <c r="SW311" s="58"/>
      <c r="SX311" s="58"/>
      <c r="SY311" s="58"/>
      <c r="SZ311" s="58"/>
      <c r="TA311" s="58"/>
      <c r="TB311" s="58"/>
      <c r="TC311" s="58"/>
      <c r="TD311" s="58"/>
      <c r="TE311" s="58"/>
      <c r="TF311" s="58"/>
      <c r="TG311" s="58"/>
      <c r="TH311" s="58"/>
      <c r="TI311" s="58"/>
      <c r="TJ311" s="58"/>
      <c r="TK311" s="58"/>
      <c r="TL311" s="58"/>
      <c r="TM311" s="58"/>
      <c r="TN311" s="58"/>
      <c r="TO311" s="58"/>
      <c r="TP311" s="58"/>
      <c r="TQ311" s="58"/>
      <c r="TR311" s="58"/>
      <c r="TS311" s="58"/>
      <c r="TT311" s="58"/>
      <c r="TU311" s="58"/>
      <c r="TV311" s="58"/>
      <c r="TW311" s="58"/>
      <c r="TX311" s="58"/>
      <c r="TY311" s="58"/>
      <c r="TZ311" s="58"/>
      <c r="UA311" s="58"/>
      <c r="UB311" s="58"/>
      <c r="UC311" s="58"/>
      <c r="UD311" s="58"/>
      <c r="UE311" s="58"/>
      <c r="UF311" s="58"/>
      <c r="UG311" s="58"/>
      <c r="UH311" s="58"/>
      <c r="UI311" s="58"/>
      <c r="UJ311" s="58"/>
      <c r="UK311" s="58"/>
      <c r="UL311" s="58"/>
      <c r="UM311" s="58"/>
      <c r="UN311" s="58"/>
      <c r="UO311" s="58"/>
      <c r="UP311" s="58"/>
      <c r="UQ311" s="58"/>
      <c r="UR311" s="58"/>
      <c r="US311" s="58"/>
      <c r="UT311" s="58"/>
      <c r="UU311" s="58"/>
      <c r="UV311" s="58"/>
      <c r="UW311" s="58"/>
      <c r="UX311" s="58"/>
      <c r="UY311" s="58"/>
      <c r="UZ311" s="58"/>
      <c r="VA311" s="58"/>
      <c r="VB311" s="58"/>
      <c r="VC311" s="58"/>
      <c r="VD311" s="58"/>
      <c r="VE311" s="58"/>
      <c r="VF311" s="58"/>
      <c r="VG311" s="58"/>
      <c r="VH311" s="58"/>
      <c r="VI311" s="58"/>
      <c r="VJ311" s="58"/>
      <c r="VK311" s="58"/>
      <c r="VL311" s="58"/>
      <c r="VM311" s="58"/>
      <c r="VN311" s="58"/>
      <c r="VO311" s="58"/>
      <c r="VP311" s="58"/>
      <c r="VQ311" s="58"/>
      <c r="VR311" s="58"/>
      <c r="VS311" s="58"/>
      <c r="VT311" s="58"/>
      <c r="VU311" s="58"/>
      <c r="VV311" s="58"/>
      <c r="VW311" s="58"/>
      <c r="VX311" s="58"/>
      <c r="VY311" s="58"/>
      <c r="VZ311" s="58"/>
      <c r="WA311" s="58"/>
      <c r="WB311" s="58"/>
      <c r="WC311" s="58"/>
      <c r="WD311" s="58"/>
      <c r="WE311" s="58"/>
      <c r="WF311" s="58"/>
      <c r="WG311" s="58"/>
      <c r="WH311" s="58"/>
      <c r="WI311" s="58"/>
      <c r="WJ311" s="58"/>
      <c r="WK311" s="58"/>
      <c r="WL311" s="58"/>
      <c r="WM311" s="58"/>
      <c r="WN311" s="58"/>
      <c r="WO311" s="58"/>
      <c r="WP311" s="58"/>
      <c r="WQ311" s="58"/>
      <c r="WR311" s="58"/>
      <c r="WS311" s="58"/>
      <c r="WT311" s="58"/>
      <c r="WU311" s="58"/>
      <c r="WV311" s="58"/>
      <c r="WW311" s="58"/>
      <c r="WX311" s="58"/>
      <c r="WY311" s="58"/>
      <c r="WZ311" s="58"/>
      <c r="XA311" s="58"/>
      <c r="XB311" s="58"/>
      <c r="XC311" s="58"/>
      <c r="XD311" s="58"/>
      <c r="XE311" s="58"/>
      <c r="XF311" s="58"/>
      <c r="XG311" s="58"/>
      <c r="XH311" s="58"/>
      <c r="XI311" s="58"/>
      <c r="XJ311" s="58"/>
      <c r="XK311" s="58"/>
      <c r="XL311" s="58"/>
      <c r="XM311" s="58"/>
      <c r="XN311" s="58"/>
      <c r="XO311" s="58"/>
      <c r="XP311" s="58"/>
      <c r="XQ311" s="58"/>
      <c r="XR311" s="58"/>
      <c r="XS311" s="58"/>
      <c r="XT311" s="58"/>
      <c r="XU311" s="58"/>
      <c r="XV311" s="58"/>
      <c r="XW311" s="58"/>
      <c r="XX311" s="58"/>
      <c r="XY311" s="58"/>
      <c r="XZ311" s="58"/>
      <c r="YA311" s="58"/>
      <c r="YB311" s="58"/>
      <c r="YC311" s="58"/>
      <c r="YD311" s="58"/>
      <c r="YE311" s="58"/>
      <c r="YF311" s="58"/>
      <c r="YG311" s="58"/>
      <c r="YH311" s="58"/>
      <c r="YI311" s="58"/>
      <c r="YJ311" s="58"/>
      <c r="YK311" s="58"/>
      <c r="YL311" s="58"/>
      <c r="YM311" s="58"/>
      <c r="YN311" s="58"/>
      <c r="YO311" s="58"/>
      <c r="YP311" s="58"/>
      <c r="YQ311" s="58"/>
      <c r="YR311" s="58"/>
      <c r="YS311" s="58"/>
      <c r="YT311" s="58"/>
      <c r="YU311" s="58"/>
      <c r="YV311" s="58"/>
      <c r="YW311" s="58"/>
      <c r="YX311" s="58"/>
      <c r="YY311" s="58"/>
      <c r="YZ311" s="58"/>
      <c r="ZA311" s="58"/>
      <c r="ZB311" s="58"/>
      <c r="ZC311" s="58"/>
      <c r="ZD311" s="58"/>
      <c r="ZE311" s="58"/>
      <c r="ZF311" s="58"/>
      <c r="ZG311" s="58"/>
      <c r="ZH311" s="58"/>
      <c r="ZI311" s="58"/>
      <c r="ZJ311" s="58"/>
      <c r="ZK311" s="58"/>
      <c r="ZL311" s="58"/>
      <c r="ZM311" s="58"/>
      <c r="ZN311" s="58"/>
      <c r="ZO311" s="58"/>
      <c r="ZP311" s="58"/>
      <c r="ZQ311" s="58"/>
      <c r="ZR311" s="58"/>
      <c r="ZS311" s="58"/>
      <c r="ZT311" s="58"/>
      <c r="ZU311" s="58"/>
      <c r="ZV311" s="58"/>
      <c r="ZW311" s="58"/>
      <c r="ZX311" s="58"/>
      <c r="ZY311" s="58"/>
      <c r="ZZ311" s="58"/>
      <c r="AAA311" s="58"/>
      <c r="AAB311" s="58"/>
      <c r="AAC311" s="58"/>
      <c r="AAD311" s="58"/>
      <c r="AAE311" s="58"/>
      <c r="AAF311" s="58"/>
      <c r="AAG311" s="58"/>
      <c r="AAH311" s="58"/>
      <c r="AAI311" s="58"/>
      <c r="AAJ311" s="58"/>
      <c r="AAK311" s="58"/>
      <c r="AAL311" s="58"/>
      <c r="AAM311" s="58"/>
      <c r="AAN311" s="58"/>
      <c r="AAO311" s="58"/>
      <c r="AAP311" s="58"/>
      <c r="AAQ311" s="58"/>
      <c r="AAR311" s="58"/>
      <c r="AAS311" s="58"/>
      <c r="AAT311" s="58"/>
      <c r="AAU311" s="58"/>
      <c r="AAV311" s="58"/>
      <c r="AAW311" s="58"/>
      <c r="AAX311" s="58"/>
      <c r="AAY311" s="58"/>
      <c r="AAZ311" s="58"/>
      <c r="ABA311" s="58"/>
      <c r="ABB311" s="58"/>
      <c r="ABC311" s="58"/>
      <c r="ABD311" s="58"/>
      <c r="ABE311" s="58"/>
      <c r="ABF311" s="58"/>
      <c r="ABG311" s="58"/>
      <c r="ABH311" s="58"/>
      <c r="ABI311" s="58"/>
      <c r="ABJ311" s="58"/>
      <c r="ABK311" s="58"/>
      <c r="ABL311" s="58"/>
      <c r="ABM311" s="58"/>
      <c r="ABN311" s="58"/>
      <c r="ABO311" s="58"/>
      <c r="ABP311" s="58"/>
      <c r="ABQ311" s="58"/>
      <c r="ABR311" s="58"/>
      <c r="ABS311" s="58"/>
      <c r="ABT311" s="58"/>
      <c r="ABU311" s="58"/>
      <c r="ABV311" s="58"/>
      <c r="ABW311" s="58"/>
      <c r="ABX311" s="58"/>
      <c r="ABY311" s="58"/>
      <c r="ABZ311" s="58"/>
      <c r="ACA311" s="58"/>
      <c r="ACB311" s="58"/>
      <c r="ACC311" s="58"/>
      <c r="ACD311" s="58"/>
      <c r="ACE311" s="58"/>
      <c r="ACF311" s="58"/>
      <c r="ACG311" s="58"/>
      <c r="ACH311" s="58"/>
      <c r="ACI311" s="58"/>
      <c r="ACJ311" s="58"/>
      <c r="ACK311" s="58"/>
      <c r="ACL311" s="58"/>
      <c r="ACM311" s="58"/>
      <c r="ACN311" s="58"/>
      <c r="ACO311" s="58"/>
      <c r="ACP311" s="58"/>
      <c r="ACQ311" s="58"/>
      <c r="ACR311" s="58"/>
      <c r="ACS311" s="58"/>
      <c r="ACT311" s="58"/>
      <c r="ACU311" s="58"/>
      <c r="ACV311" s="58"/>
      <c r="ACW311" s="58"/>
      <c r="ACX311" s="58"/>
      <c r="ACY311" s="58"/>
      <c r="ACZ311" s="58"/>
      <c r="ADA311" s="58"/>
      <c r="ADB311" s="58"/>
      <c r="ADC311" s="58"/>
      <c r="ADD311" s="58"/>
      <c r="ADE311" s="58"/>
      <c r="ADF311" s="58"/>
      <c r="ADG311" s="58"/>
      <c r="ADH311" s="58"/>
      <c r="ADI311" s="58"/>
      <c r="ADJ311" s="58"/>
      <c r="ADK311" s="58"/>
      <c r="ADL311" s="58"/>
      <c r="ADM311" s="58"/>
      <c r="ADN311" s="58"/>
      <c r="ADO311" s="58"/>
      <c r="ADP311" s="58"/>
      <c r="ADQ311" s="58"/>
      <c r="ADR311" s="58"/>
      <c r="ADS311" s="58"/>
      <c r="ADT311" s="58"/>
      <c r="ADU311" s="58"/>
      <c r="ADV311" s="58"/>
      <c r="ADW311" s="58"/>
      <c r="ADX311" s="58"/>
      <c r="ADY311" s="58"/>
      <c r="ADZ311" s="58"/>
      <c r="AEA311" s="58"/>
      <c r="AEB311" s="58"/>
      <c r="AEC311" s="58"/>
      <c r="AED311" s="58"/>
      <c r="AEE311" s="58"/>
      <c r="AEF311" s="58"/>
      <c r="AEG311" s="58"/>
      <c r="AEH311" s="58"/>
      <c r="AEI311" s="58"/>
      <c r="AEJ311" s="58"/>
      <c r="AEK311" s="58"/>
      <c r="AEL311" s="58"/>
      <c r="AEM311" s="58"/>
      <c r="AEN311" s="58"/>
      <c r="AEO311" s="58"/>
      <c r="AEP311" s="58"/>
      <c r="AEQ311" s="58"/>
      <c r="AER311" s="58"/>
      <c r="AES311" s="58"/>
      <c r="AET311" s="58"/>
      <c r="AEU311" s="58"/>
      <c r="AEV311" s="58"/>
      <c r="AEW311" s="58"/>
      <c r="AEX311" s="58"/>
      <c r="AEY311" s="58"/>
      <c r="AEZ311" s="58"/>
      <c r="AFA311" s="58"/>
      <c r="AFB311" s="58"/>
      <c r="AFC311" s="58"/>
      <c r="AFD311" s="58"/>
      <c r="AFE311" s="58"/>
      <c r="AFF311" s="58"/>
      <c r="AFG311" s="58"/>
      <c r="AFH311" s="58"/>
      <c r="AFI311" s="58"/>
      <c r="AFJ311" s="58"/>
      <c r="AFK311" s="58"/>
      <c r="AFL311" s="58"/>
      <c r="AFM311" s="58"/>
      <c r="AFN311" s="58"/>
      <c r="AFO311" s="58"/>
      <c r="AFP311" s="58"/>
      <c r="AFQ311" s="58"/>
      <c r="AFR311" s="58"/>
      <c r="AFS311" s="58"/>
      <c r="AFT311" s="58"/>
      <c r="AFU311" s="58"/>
      <c r="AFV311" s="58"/>
      <c r="AFW311" s="58"/>
      <c r="AFX311" s="58"/>
      <c r="AFY311" s="58"/>
      <c r="AFZ311" s="58"/>
      <c r="AGA311" s="58"/>
      <c r="AGB311" s="58"/>
      <c r="AGC311" s="58"/>
      <c r="AGD311" s="58"/>
      <c r="AGE311" s="58"/>
      <c r="AGF311" s="58"/>
      <c r="AGG311" s="58"/>
      <c r="AGH311" s="58"/>
      <c r="AGI311" s="58"/>
      <c r="AGJ311" s="58"/>
      <c r="AGK311" s="58"/>
      <c r="AGL311" s="58"/>
      <c r="AGM311" s="58"/>
      <c r="AGN311" s="58"/>
      <c r="AGO311" s="58"/>
      <c r="AGP311" s="58"/>
      <c r="AGQ311" s="58"/>
      <c r="AGR311" s="58"/>
      <c r="AGS311" s="58"/>
      <c r="AGT311" s="58"/>
      <c r="AGU311" s="58"/>
      <c r="AGV311" s="58"/>
      <c r="AGW311" s="58"/>
      <c r="AGX311" s="58"/>
      <c r="AGY311" s="58"/>
      <c r="AGZ311" s="58"/>
      <c r="AHA311" s="58"/>
      <c r="AHB311" s="58"/>
      <c r="AHC311" s="58"/>
      <c r="AHD311" s="58"/>
      <c r="AHE311" s="58"/>
      <c r="AHF311" s="58"/>
      <c r="AHG311" s="58"/>
      <c r="AHH311" s="58"/>
      <c r="AHI311" s="58"/>
      <c r="AHJ311" s="58"/>
      <c r="AHK311" s="58"/>
      <c r="AHL311" s="58"/>
      <c r="AHM311" s="58"/>
      <c r="AHN311" s="58"/>
      <c r="AHO311" s="58"/>
      <c r="AHP311" s="58"/>
      <c r="AHQ311" s="58"/>
      <c r="AHR311" s="58"/>
      <c r="AHS311" s="58"/>
      <c r="AHT311" s="58"/>
      <c r="AHU311" s="58"/>
      <c r="AHV311" s="58"/>
      <c r="AHW311" s="58"/>
      <c r="AHX311" s="58"/>
      <c r="AHY311" s="58"/>
      <c r="AHZ311" s="58"/>
      <c r="AIA311" s="58"/>
      <c r="AIB311" s="58"/>
      <c r="AIC311" s="58"/>
      <c r="AID311" s="58"/>
      <c r="AIE311" s="58"/>
      <c r="AIF311" s="58"/>
      <c r="AIG311" s="58"/>
      <c r="AIH311" s="58"/>
      <c r="AII311" s="58"/>
      <c r="AIJ311" s="58"/>
      <c r="AIK311" s="58"/>
      <c r="AIL311" s="58"/>
      <c r="AIM311" s="58"/>
      <c r="AIN311" s="58"/>
      <c r="AIO311" s="58"/>
      <c r="AIP311" s="58"/>
      <c r="AIQ311" s="58"/>
      <c r="AIR311" s="58"/>
      <c r="AIS311" s="58"/>
      <c r="AIT311" s="58"/>
      <c r="AIU311" s="58"/>
      <c r="AIV311" s="58"/>
      <c r="AIW311" s="58"/>
      <c r="AIX311" s="58"/>
      <c r="AIY311" s="58"/>
      <c r="AIZ311" s="58"/>
      <c r="AJA311" s="58"/>
      <c r="AJB311" s="58"/>
      <c r="AJC311" s="58"/>
      <c r="AJD311" s="58"/>
      <c r="AJE311" s="58"/>
      <c r="AJF311" s="58"/>
      <c r="AJG311" s="58"/>
      <c r="AJH311" s="58"/>
      <c r="AJI311" s="58"/>
      <c r="AJJ311" s="58"/>
      <c r="AJK311" s="58"/>
      <c r="AJL311" s="58"/>
      <c r="AJM311" s="58"/>
      <c r="AJN311" s="58"/>
      <c r="AJO311" s="58"/>
      <c r="AJP311" s="58"/>
      <c r="AJQ311" s="58"/>
      <c r="AJR311" s="58"/>
      <c r="AJS311" s="58"/>
      <c r="AJT311" s="58"/>
      <c r="AJU311" s="58"/>
      <c r="AJV311" s="58"/>
      <c r="AJW311" s="58"/>
      <c r="AJX311" s="58"/>
      <c r="AJY311" s="58"/>
      <c r="AJZ311" s="58"/>
      <c r="AKA311" s="58"/>
      <c r="AKB311" s="58"/>
      <c r="AKC311" s="58"/>
      <c r="AKD311" s="58"/>
      <c r="AKE311" s="58"/>
      <c r="AKF311" s="58"/>
      <c r="AKG311" s="58"/>
      <c r="AKH311" s="58"/>
      <c r="AKI311" s="58"/>
      <c r="AKJ311" s="58"/>
      <c r="AKK311" s="58"/>
      <c r="AKL311" s="58"/>
      <c r="AKM311" s="58"/>
      <c r="AKN311" s="58"/>
      <c r="AKO311" s="58"/>
      <c r="AKP311" s="58"/>
      <c r="AKQ311" s="58"/>
      <c r="AKR311" s="58"/>
      <c r="AKS311" s="58"/>
      <c r="AKT311" s="58"/>
      <c r="AKU311" s="58"/>
      <c r="AKV311" s="58"/>
      <c r="AKW311" s="58"/>
      <c r="AKX311" s="58"/>
      <c r="AKY311" s="58"/>
      <c r="AKZ311" s="58"/>
      <c r="ALA311" s="58"/>
      <c r="ALB311" s="58"/>
      <c r="ALC311" s="58"/>
      <c r="ALD311" s="58"/>
      <c r="ALE311" s="58"/>
      <c r="ALF311" s="58"/>
      <c r="ALG311" s="58"/>
      <c r="ALH311" s="58"/>
      <c r="ALI311" s="58"/>
      <c r="ALJ311" s="58"/>
      <c r="ALK311" s="58"/>
      <c r="ALL311" s="58"/>
      <c r="ALM311" s="58"/>
      <c r="ALN311" s="58"/>
      <c r="ALO311" s="58"/>
      <c r="ALP311" s="58"/>
      <c r="ALQ311" s="58"/>
      <c r="ALR311" s="58"/>
      <c r="ALS311" s="58"/>
      <c r="ALT311" s="58"/>
      <c r="ALU311" s="58"/>
      <c r="ALV311" s="58"/>
      <c r="ALW311" s="58"/>
      <c r="ALX311" s="58"/>
      <c r="ALY311" s="58"/>
      <c r="ALZ311" s="58"/>
      <c r="AMA311" s="58"/>
      <c r="AMB311" s="58"/>
      <c r="AMC311" s="58"/>
      <c r="AMD311" s="58"/>
      <c r="AME311" s="58"/>
      <c r="AMF311" s="58"/>
      <c r="AMG311" s="58"/>
      <c r="AMH311" s="58"/>
      <c r="AMI311" s="58"/>
      <c r="AMJ311" s="58"/>
      <c r="AMK311" s="58"/>
      <c r="AML311" s="58"/>
      <c r="AMM311" s="58"/>
      <c r="AMN311" s="58"/>
      <c r="AMO311" s="58"/>
      <c r="AMP311" s="58"/>
      <c r="AMQ311" s="58"/>
      <c r="AMR311" s="58"/>
      <c r="AMS311" s="58"/>
      <c r="AMT311" s="58"/>
      <c r="AMU311" s="58"/>
      <c r="AMV311" s="58"/>
      <c r="AMW311" s="58"/>
      <c r="AMX311" s="58"/>
      <c r="AMY311" s="58"/>
      <c r="AMZ311" s="58"/>
      <c r="ANA311" s="58"/>
      <c r="ANB311" s="58"/>
      <c r="ANC311" s="58"/>
      <c r="AND311" s="58"/>
      <c r="ANE311" s="58"/>
      <c r="ANF311" s="58"/>
      <c r="ANG311" s="58"/>
      <c r="ANH311" s="58"/>
      <c r="ANI311" s="58"/>
      <c r="ANJ311" s="58"/>
      <c r="ANK311" s="58"/>
      <c r="ANL311" s="58"/>
      <c r="ANM311" s="58"/>
      <c r="ANN311" s="58"/>
      <c r="ANO311" s="58"/>
      <c r="ANP311" s="58"/>
      <c r="ANQ311" s="58"/>
      <c r="ANR311" s="58"/>
      <c r="ANS311" s="58"/>
      <c r="ANT311" s="58"/>
      <c r="ANU311" s="58"/>
      <c r="ANV311" s="58"/>
      <c r="ANW311" s="58"/>
      <c r="ANX311" s="58"/>
      <c r="ANY311" s="58"/>
      <c r="ANZ311" s="58"/>
      <c r="AOA311" s="58"/>
      <c r="AOB311" s="58"/>
      <c r="AOC311" s="58"/>
      <c r="AOD311" s="58"/>
      <c r="AOE311" s="58"/>
      <c r="AOF311" s="58"/>
      <c r="AOG311" s="58"/>
      <c r="AOH311" s="58"/>
      <c r="AOI311" s="58"/>
      <c r="AOJ311" s="58"/>
      <c r="AOK311" s="58"/>
      <c r="AOL311" s="58"/>
      <c r="AOM311" s="58"/>
      <c r="AON311" s="58"/>
      <c r="AOO311" s="58"/>
      <c r="AOP311" s="58"/>
      <c r="AOQ311" s="58"/>
      <c r="AOR311" s="58"/>
      <c r="AOS311" s="58"/>
      <c r="AOT311" s="58"/>
      <c r="AOU311" s="58"/>
      <c r="AOV311" s="58"/>
      <c r="AOW311" s="58"/>
      <c r="AOX311" s="58"/>
      <c r="AOY311" s="58"/>
      <c r="AOZ311" s="58"/>
      <c r="APA311" s="58"/>
      <c r="APB311" s="58"/>
      <c r="APC311" s="58"/>
      <c r="APD311" s="58"/>
      <c r="APE311" s="58"/>
      <c r="APF311" s="58"/>
      <c r="APG311" s="58"/>
      <c r="APH311" s="58"/>
      <c r="API311" s="58"/>
      <c r="APJ311" s="58"/>
      <c r="APK311" s="58"/>
      <c r="APL311" s="58"/>
      <c r="APM311" s="58"/>
      <c r="APN311" s="58"/>
      <c r="APO311" s="58"/>
      <c r="APP311" s="58"/>
      <c r="APQ311" s="58"/>
      <c r="APR311" s="58"/>
      <c r="APS311" s="58"/>
      <c r="APT311" s="58"/>
      <c r="APU311" s="58"/>
      <c r="APV311" s="58"/>
      <c r="APW311" s="58"/>
      <c r="APX311" s="58"/>
      <c r="APY311" s="58"/>
      <c r="APZ311" s="58"/>
      <c r="AQA311" s="58"/>
      <c r="AQB311" s="58"/>
      <c r="AQC311" s="58"/>
      <c r="AQD311" s="58"/>
      <c r="AQE311" s="58"/>
      <c r="AQF311" s="58"/>
      <c r="AQG311" s="58"/>
      <c r="AQH311" s="58"/>
      <c r="AQI311" s="58"/>
      <c r="AQJ311" s="58"/>
      <c r="AQK311" s="58"/>
      <c r="AQL311" s="58"/>
      <c r="AQM311" s="58"/>
      <c r="AQN311" s="58"/>
      <c r="AQO311" s="58"/>
      <c r="AQP311" s="58"/>
      <c r="AQQ311" s="58"/>
      <c r="AQR311" s="58"/>
      <c r="AQS311" s="58"/>
      <c r="AQT311" s="58"/>
      <c r="AQU311" s="58"/>
      <c r="AQV311" s="58"/>
      <c r="AQW311" s="58"/>
      <c r="AQX311" s="58"/>
      <c r="AQY311" s="58"/>
      <c r="AQZ311" s="58"/>
      <c r="ARA311" s="58"/>
      <c r="ARB311" s="58"/>
      <c r="ARC311" s="58"/>
      <c r="ARD311" s="58"/>
      <c r="ARE311" s="58"/>
      <c r="ARF311" s="58"/>
      <c r="ARG311" s="58"/>
      <c r="ARH311" s="58"/>
      <c r="ARI311" s="58"/>
      <c r="ARJ311" s="58"/>
      <c r="ARK311" s="58"/>
      <c r="ARL311" s="58"/>
      <c r="ARM311" s="58"/>
      <c r="ARN311" s="58"/>
      <c r="ARO311" s="58"/>
      <c r="ARP311" s="58"/>
      <c r="ARQ311" s="58"/>
      <c r="ARR311" s="58"/>
      <c r="ARS311" s="58"/>
      <c r="ART311" s="58"/>
      <c r="ARU311" s="58"/>
      <c r="ARV311" s="58"/>
      <c r="ARW311" s="58"/>
      <c r="ARX311" s="58"/>
      <c r="ARY311" s="58"/>
      <c r="ARZ311" s="58"/>
      <c r="ASA311" s="58"/>
      <c r="ASB311" s="58"/>
      <c r="ASC311" s="58"/>
      <c r="ASD311" s="58"/>
      <c r="ASE311" s="58"/>
      <c r="ASF311" s="58"/>
      <c r="ASG311" s="58"/>
      <c r="ASH311" s="58"/>
      <c r="ASI311" s="58"/>
      <c r="ASJ311" s="58"/>
      <c r="ASK311" s="58"/>
      <c r="ASL311" s="58"/>
      <c r="ASM311" s="58"/>
      <c r="ASN311" s="58"/>
      <c r="ASO311" s="58"/>
      <c r="ASP311" s="58"/>
      <c r="ASQ311" s="58"/>
      <c r="ASR311" s="58"/>
      <c r="ASS311" s="58"/>
      <c r="AST311" s="58"/>
      <c r="ASU311" s="58"/>
      <c r="ASV311" s="58"/>
      <c r="ASW311" s="58"/>
      <c r="ASX311" s="58"/>
      <c r="ASY311" s="58"/>
      <c r="ASZ311" s="58"/>
      <c r="ATA311" s="58"/>
      <c r="ATB311" s="58"/>
      <c r="ATC311" s="58"/>
      <c r="ATD311" s="58"/>
      <c r="ATE311" s="58"/>
      <c r="ATF311" s="58"/>
      <c r="ATG311" s="58"/>
      <c r="ATH311" s="58"/>
      <c r="ATI311" s="58"/>
      <c r="ATJ311" s="58"/>
      <c r="ATK311" s="58"/>
      <c r="ATL311" s="58"/>
      <c r="ATM311" s="58"/>
      <c r="ATN311" s="58"/>
      <c r="ATO311" s="58"/>
      <c r="ATP311" s="58"/>
      <c r="ATQ311" s="58"/>
      <c r="ATR311" s="58"/>
      <c r="ATS311" s="58"/>
      <c r="ATT311" s="58"/>
      <c r="ATU311" s="58"/>
      <c r="ATV311" s="58"/>
      <c r="ATW311" s="58"/>
      <c r="ATX311" s="58"/>
      <c r="ATY311" s="58"/>
      <c r="ATZ311" s="58"/>
      <c r="AUA311" s="58"/>
      <c r="AUB311" s="58"/>
      <c r="AUC311" s="58"/>
      <c r="AUD311" s="58"/>
      <c r="AUE311" s="58"/>
      <c r="AUF311" s="58"/>
      <c r="AUG311" s="58"/>
      <c r="AUH311" s="58"/>
      <c r="AUI311" s="58"/>
      <c r="AUJ311" s="58"/>
      <c r="AUK311" s="58"/>
      <c r="AUL311" s="58"/>
      <c r="AUM311" s="58"/>
      <c r="AUN311" s="58"/>
      <c r="AUO311" s="58"/>
      <c r="AUP311" s="58"/>
      <c r="AUQ311" s="58"/>
      <c r="AUR311" s="58"/>
      <c r="AUS311" s="58"/>
      <c r="AUT311" s="58"/>
      <c r="AUU311" s="58"/>
      <c r="AUV311" s="58"/>
      <c r="AUW311" s="58"/>
      <c r="AUX311" s="58"/>
      <c r="AUY311" s="58"/>
      <c r="AUZ311" s="58"/>
      <c r="AVA311" s="58"/>
      <c r="AVB311" s="58"/>
      <c r="AVC311" s="58"/>
      <c r="AVD311" s="58"/>
      <c r="AVE311" s="58"/>
      <c r="AVF311" s="58"/>
      <c r="AVG311" s="58"/>
      <c r="AVH311" s="58"/>
      <c r="AVI311" s="58"/>
      <c r="AVJ311" s="58"/>
      <c r="AVK311" s="58"/>
      <c r="AVL311" s="58"/>
      <c r="AVM311" s="58"/>
      <c r="AVN311" s="58"/>
      <c r="AVO311" s="58"/>
      <c r="AVP311" s="58"/>
      <c r="AVQ311" s="58"/>
      <c r="AVR311" s="58"/>
      <c r="AVS311" s="58"/>
      <c r="AVT311" s="58"/>
      <c r="AVU311" s="58"/>
      <c r="AVV311" s="58"/>
      <c r="AVW311" s="58"/>
      <c r="AVX311" s="58"/>
      <c r="AVY311" s="58"/>
      <c r="AVZ311" s="58"/>
      <c r="AWA311" s="58"/>
      <c r="AWB311" s="58"/>
      <c r="AWC311" s="58"/>
      <c r="AWD311" s="58"/>
      <c r="AWE311" s="58"/>
      <c r="AWF311" s="58"/>
      <c r="AWG311" s="58"/>
      <c r="AWH311" s="58"/>
      <c r="AWI311" s="58"/>
      <c r="AWJ311" s="58"/>
      <c r="AWK311" s="58"/>
      <c r="AWL311" s="58"/>
      <c r="AWM311" s="58"/>
      <c r="AWN311" s="58"/>
      <c r="AWO311" s="58"/>
      <c r="AWP311" s="58"/>
      <c r="AWQ311" s="58"/>
      <c r="AWR311" s="58"/>
      <c r="AWS311" s="58"/>
      <c r="AWT311" s="58"/>
      <c r="AWU311" s="58"/>
      <c r="AWV311" s="58"/>
      <c r="AWW311" s="58"/>
      <c r="AWX311" s="58"/>
      <c r="AWY311" s="58"/>
      <c r="AWZ311" s="58"/>
      <c r="AXA311" s="58"/>
      <c r="AXB311" s="58"/>
      <c r="AXC311" s="58"/>
      <c r="AXD311" s="58"/>
      <c r="AXE311" s="58"/>
      <c r="AXF311" s="58"/>
      <c r="AXG311" s="58"/>
      <c r="AXH311" s="58"/>
      <c r="AXI311" s="58"/>
      <c r="AXJ311" s="58"/>
      <c r="AXK311" s="58"/>
      <c r="AXL311" s="58"/>
      <c r="AXM311" s="58"/>
      <c r="AXN311" s="58"/>
      <c r="AXO311" s="58"/>
      <c r="AXP311" s="58"/>
      <c r="AXQ311" s="58"/>
      <c r="AXR311" s="58"/>
      <c r="AXS311" s="58"/>
      <c r="AXT311" s="58"/>
      <c r="AXU311" s="58"/>
      <c r="AXV311" s="58"/>
      <c r="AXW311" s="58"/>
      <c r="AXX311" s="58"/>
      <c r="AXY311" s="58"/>
      <c r="AXZ311" s="58"/>
      <c r="AYA311" s="58"/>
      <c r="AYB311" s="58"/>
      <c r="AYC311" s="58"/>
      <c r="AYD311" s="58"/>
      <c r="AYE311" s="58"/>
      <c r="AYF311" s="58"/>
      <c r="AYG311" s="58"/>
      <c r="AYH311" s="58"/>
      <c r="AYI311" s="58"/>
      <c r="AYJ311" s="58"/>
      <c r="AYK311" s="58"/>
      <c r="AYL311" s="58"/>
      <c r="AYM311" s="58"/>
      <c r="AYN311" s="58"/>
      <c r="AYO311" s="58"/>
      <c r="AYP311" s="58"/>
      <c r="AYQ311" s="58"/>
      <c r="AYR311" s="58"/>
      <c r="AYS311" s="58"/>
      <c r="AYT311" s="58"/>
      <c r="AYU311" s="58"/>
      <c r="AYV311" s="58"/>
      <c r="AYW311" s="58"/>
      <c r="AYX311" s="58"/>
      <c r="AYY311" s="58"/>
      <c r="AYZ311" s="58"/>
      <c r="AZA311" s="58"/>
      <c r="AZB311" s="58"/>
      <c r="AZC311" s="58"/>
      <c r="AZD311" s="58"/>
      <c r="AZE311" s="58"/>
      <c r="AZF311" s="58"/>
      <c r="AZG311" s="58"/>
      <c r="AZH311" s="58"/>
      <c r="AZI311" s="58"/>
      <c r="AZJ311" s="58"/>
      <c r="AZK311" s="58"/>
      <c r="AZL311" s="58"/>
      <c r="AZM311" s="58"/>
      <c r="AZN311" s="58"/>
      <c r="AZO311" s="58"/>
      <c r="AZP311" s="58"/>
      <c r="AZQ311" s="58"/>
      <c r="AZR311" s="58"/>
      <c r="AZS311" s="58"/>
      <c r="AZT311" s="58"/>
      <c r="AZU311" s="58"/>
      <c r="AZV311" s="58"/>
      <c r="AZW311" s="58"/>
      <c r="AZX311" s="58"/>
      <c r="AZY311" s="58"/>
      <c r="AZZ311" s="58"/>
      <c r="BAA311" s="58"/>
      <c r="BAB311" s="58"/>
      <c r="BAC311" s="58"/>
      <c r="BAD311" s="58"/>
      <c r="BAE311" s="58"/>
      <c r="BAF311" s="58"/>
      <c r="BAG311" s="58"/>
      <c r="BAH311" s="58"/>
      <c r="BAI311" s="58"/>
      <c r="BAJ311" s="58"/>
      <c r="BAK311" s="58"/>
      <c r="BAL311" s="58"/>
      <c r="BAM311" s="58"/>
      <c r="BAN311" s="58"/>
      <c r="BAO311" s="58"/>
      <c r="BAP311" s="58"/>
      <c r="BAQ311" s="58"/>
      <c r="BAR311" s="58"/>
      <c r="BAS311" s="58"/>
      <c r="BAT311" s="58"/>
      <c r="BAU311" s="58"/>
      <c r="BAV311" s="58"/>
      <c r="BAW311" s="58"/>
      <c r="BAX311" s="58"/>
      <c r="BAY311" s="58"/>
      <c r="BAZ311" s="58"/>
      <c r="BBA311" s="58"/>
      <c r="BBB311" s="58"/>
      <c r="BBC311" s="58"/>
      <c r="BBD311" s="58"/>
      <c r="BBE311" s="58"/>
      <c r="BBF311" s="58"/>
      <c r="BBG311" s="58"/>
      <c r="BBH311" s="58"/>
      <c r="BBI311" s="58"/>
      <c r="BBJ311" s="58"/>
      <c r="BBK311" s="58"/>
      <c r="BBL311" s="58"/>
      <c r="BBM311" s="58"/>
      <c r="BBN311" s="58"/>
      <c r="BBO311" s="58"/>
      <c r="BBP311" s="58"/>
      <c r="BBQ311" s="58"/>
      <c r="BBR311" s="58"/>
      <c r="BBS311" s="58"/>
      <c r="BBT311" s="58"/>
      <c r="BBU311" s="58"/>
      <c r="BBV311" s="58"/>
      <c r="BBW311" s="58"/>
      <c r="BBX311" s="58"/>
      <c r="BBY311" s="58"/>
      <c r="BBZ311" s="58"/>
      <c r="BCA311" s="58"/>
      <c r="BCB311" s="58"/>
      <c r="BCC311" s="58"/>
      <c r="BCD311" s="58"/>
      <c r="BCE311" s="58"/>
      <c r="BCF311" s="58"/>
      <c r="BCG311" s="58"/>
      <c r="BCH311" s="58"/>
      <c r="BCI311" s="58"/>
      <c r="BCJ311" s="58"/>
      <c r="BCK311" s="58"/>
      <c r="BCL311" s="58"/>
      <c r="BCM311" s="58"/>
      <c r="BCN311" s="58"/>
      <c r="BCO311" s="58"/>
      <c r="BCP311" s="58"/>
      <c r="BCQ311" s="58"/>
      <c r="BCR311" s="58"/>
      <c r="BCS311" s="58"/>
      <c r="BCT311" s="58"/>
      <c r="BCU311" s="58"/>
      <c r="BCV311" s="58"/>
      <c r="BCW311" s="58"/>
      <c r="BCX311" s="58"/>
      <c r="BCY311" s="58"/>
      <c r="BCZ311" s="58"/>
      <c r="BDA311" s="58"/>
      <c r="BDB311" s="58"/>
      <c r="BDC311" s="58"/>
      <c r="BDD311" s="58"/>
      <c r="BDE311" s="58"/>
      <c r="BDF311" s="58"/>
      <c r="BDG311" s="58"/>
      <c r="BDH311" s="58"/>
      <c r="BDI311" s="58"/>
      <c r="BDJ311" s="58"/>
      <c r="BDK311" s="58"/>
      <c r="BDL311" s="58"/>
      <c r="BDM311" s="58"/>
      <c r="BDN311" s="58"/>
      <c r="BDO311" s="58"/>
      <c r="BDP311" s="58"/>
      <c r="BDQ311" s="58"/>
      <c r="BDR311" s="58"/>
      <c r="BDS311" s="58"/>
      <c r="BDT311" s="58"/>
      <c r="BDU311" s="58"/>
      <c r="BDV311" s="58"/>
      <c r="BDW311" s="58"/>
      <c r="BDX311" s="58"/>
      <c r="BDY311" s="58"/>
      <c r="BDZ311" s="58"/>
      <c r="BEA311" s="58"/>
      <c r="BEB311" s="58"/>
      <c r="BEC311" s="58"/>
      <c r="BED311" s="58"/>
      <c r="BEE311" s="58"/>
      <c r="BEF311" s="58"/>
      <c r="BEG311" s="58"/>
      <c r="BEH311" s="58"/>
      <c r="BEI311" s="58"/>
      <c r="BEJ311" s="58"/>
      <c r="BEK311" s="58"/>
      <c r="BEL311" s="58"/>
      <c r="BEM311" s="58"/>
      <c r="BEN311" s="58"/>
      <c r="BEO311" s="58"/>
      <c r="BEP311" s="58"/>
      <c r="BEQ311" s="58"/>
      <c r="BER311" s="58"/>
      <c r="BES311" s="58"/>
      <c r="BET311" s="58"/>
      <c r="BEU311" s="58"/>
      <c r="BEV311" s="58"/>
      <c r="BEW311" s="58"/>
      <c r="BEX311" s="58"/>
      <c r="BEY311" s="58"/>
      <c r="BEZ311" s="58"/>
      <c r="BFA311" s="58"/>
      <c r="BFB311" s="58"/>
      <c r="BFC311" s="58"/>
      <c r="BFD311" s="58"/>
      <c r="BFE311" s="58"/>
      <c r="BFF311" s="58"/>
      <c r="BFG311" s="58"/>
      <c r="BFH311" s="58"/>
    </row>
    <row r="312" spans="1:1516" s="54" customFormat="1" ht="13.5">
      <c r="A312" s="35"/>
      <c r="B312" s="367" t="s">
        <v>77</v>
      </c>
      <c r="C312" s="362"/>
      <c r="D312" s="362"/>
      <c r="E312" s="301">
        <f>-E308+N244</f>
        <v>0</v>
      </c>
      <c r="F312" s="302"/>
      <c r="G312" s="69"/>
      <c r="H312" s="301">
        <f>E308-H308</f>
        <v>0</v>
      </c>
      <c r="I312" s="302"/>
      <c r="J312" s="69"/>
      <c r="K312" s="301">
        <f>H308-K308</f>
        <v>0</v>
      </c>
      <c r="L312" s="302"/>
      <c r="M312" s="40"/>
      <c r="N312" s="301">
        <f>K308-N308</f>
        <v>0</v>
      </c>
      <c r="O312" s="302"/>
      <c r="P312" s="56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DT312" s="58"/>
      <c r="DU312" s="58"/>
      <c r="DV312" s="58"/>
      <c r="DW312" s="58"/>
      <c r="DX312" s="58"/>
      <c r="DY312" s="58"/>
      <c r="DZ312" s="58"/>
      <c r="EA312" s="58"/>
      <c r="EB312" s="58"/>
      <c r="EC312" s="58"/>
      <c r="ED312" s="58"/>
      <c r="EE312" s="58"/>
      <c r="EF312" s="58"/>
      <c r="EG312" s="58"/>
      <c r="EH312" s="58"/>
      <c r="EI312" s="58"/>
      <c r="EJ312" s="58"/>
      <c r="EK312" s="58"/>
      <c r="EL312" s="58"/>
      <c r="EM312" s="58"/>
      <c r="EN312" s="58"/>
      <c r="EO312" s="58"/>
      <c r="EP312" s="58"/>
      <c r="EQ312" s="58"/>
      <c r="ER312" s="58"/>
      <c r="ES312" s="58"/>
      <c r="ET312" s="58"/>
      <c r="EU312" s="58"/>
      <c r="EV312" s="58"/>
      <c r="EW312" s="58"/>
      <c r="EX312" s="58"/>
      <c r="EY312" s="58"/>
      <c r="EZ312" s="58"/>
      <c r="FA312" s="58"/>
      <c r="FB312" s="58"/>
      <c r="FC312" s="58"/>
      <c r="FD312" s="58"/>
      <c r="FE312" s="58"/>
      <c r="FF312" s="58"/>
      <c r="FG312" s="58"/>
      <c r="FH312" s="58"/>
      <c r="FI312" s="58"/>
      <c r="FJ312" s="58"/>
      <c r="FK312" s="58"/>
      <c r="FL312" s="58"/>
      <c r="FM312" s="58"/>
      <c r="FN312" s="58"/>
      <c r="FO312" s="58"/>
      <c r="FP312" s="58"/>
      <c r="FQ312" s="58"/>
      <c r="FR312" s="58"/>
      <c r="FS312" s="58"/>
      <c r="FT312" s="58"/>
      <c r="FU312" s="58"/>
      <c r="FV312" s="58"/>
      <c r="FW312" s="58"/>
      <c r="FX312" s="58"/>
      <c r="FY312" s="58"/>
      <c r="FZ312" s="58"/>
      <c r="GA312" s="58"/>
      <c r="GB312" s="58"/>
      <c r="GC312" s="58"/>
      <c r="GD312" s="58"/>
      <c r="GE312" s="58"/>
      <c r="GF312" s="58"/>
      <c r="GG312" s="58"/>
      <c r="GH312" s="58"/>
      <c r="GI312" s="58"/>
      <c r="GJ312" s="58"/>
      <c r="GK312" s="58"/>
      <c r="GL312" s="58"/>
      <c r="GM312" s="58"/>
      <c r="GN312" s="58"/>
      <c r="GO312" s="58"/>
      <c r="GP312" s="58"/>
      <c r="GQ312" s="58"/>
      <c r="GR312" s="58"/>
      <c r="GS312" s="58"/>
      <c r="GT312" s="58"/>
      <c r="GU312" s="58"/>
      <c r="GV312" s="58"/>
      <c r="GW312" s="58"/>
      <c r="GX312" s="58"/>
      <c r="GY312" s="58"/>
      <c r="GZ312" s="58"/>
      <c r="HA312" s="58"/>
      <c r="HB312" s="58"/>
      <c r="HC312" s="58"/>
      <c r="HD312" s="58"/>
      <c r="HE312" s="58"/>
      <c r="HF312" s="58"/>
      <c r="HG312" s="58"/>
      <c r="HH312" s="58"/>
      <c r="HI312" s="58"/>
      <c r="HJ312" s="58"/>
      <c r="HK312" s="58"/>
      <c r="HL312" s="58"/>
      <c r="HM312" s="58"/>
      <c r="HN312" s="58"/>
      <c r="HO312" s="58"/>
      <c r="HP312" s="58"/>
      <c r="HQ312" s="58"/>
      <c r="HR312" s="58"/>
      <c r="HS312" s="58"/>
      <c r="HT312" s="58"/>
      <c r="HU312" s="58"/>
      <c r="HV312" s="58"/>
      <c r="HW312" s="58"/>
      <c r="HX312" s="58"/>
      <c r="HY312" s="58"/>
      <c r="HZ312" s="58"/>
      <c r="IA312" s="58"/>
      <c r="IB312" s="58"/>
      <c r="IC312" s="58"/>
      <c r="ID312" s="58"/>
      <c r="IE312" s="58"/>
      <c r="IF312" s="58"/>
      <c r="IG312" s="58"/>
      <c r="IH312" s="58"/>
      <c r="II312" s="58"/>
      <c r="IJ312" s="58"/>
      <c r="IK312" s="58"/>
      <c r="IL312" s="58"/>
      <c r="IM312" s="58"/>
      <c r="IN312" s="58"/>
      <c r="IO312" s="58"/>
      <c r="IP312" s="58"/>
      <c r="IQ312" s="58"/>
      <c r="IR312" s="58"/>
      <c r="IS312" s="58"/>
      <c r="IT312" s="58"/>
      <c r="IU312" s="58"/>
      <c r="IV312" s="58"/>
      <c r="IW312" s="58"/>
      <c r="IX312" s="58"/>
      <c r="IY312" s="58"/>
      <c r="IZ312" s="58"/>
      <c r="JA312" s="58"/>
      <c r="JB312" s="58"/>
      <c r="JC312" s="58"/>
      <c r="JD312" s="58"/>
      <c r="JE312" s="58"/>
      <c r="JF312" s="58"/>
      <c r="JG312" s="58"/>
      <c r="JH312" s="58"/>
      <c r="JI312" s="58"/>
      <c r="JJ312" s="58"/>
      <c r="JK312" s="58"/>
      <c r="JL312" s="58"/>
      <c r="JM312" s="58"/>
      <c r="JN312" s="58"/>
      <c r="JO312" s="58"/>
      <c r="JP312" s="58"/>
      <c r="JQ312" s="58"/>
      <c r="JR312" s="58"/>
      <c r="JS312" s="58"/>
      <c r="JT312" s="58"/>
      <c r="JU312" s="58"/>
      <c r="JV312" s="58"/>
      <c r="JW312" s="58"/>
      <c r="JX312" s="58"/>
      <c r="JY312" s="58"/>
      <c r="JZ312" s="58"/>
      <c r="KA312" s="58"/>
      <c r="KB312" s="58"/>
      <c r="KC312" s="58"/>
      <c r="KD312" s="58"/>
      <c r="KE312" s="58"/>
      <c r="KF312" s="58"/>
      <c r="KG312" s="58"/>
      <c r="KH312" s="58"/>
      <c r="KI312" s="58"/>
      <c r="KJ312" s="58"/>
      <c r="KK312" s="58"/>
      <c r="KL312" s="58"/>
      <c r="KM312" s="58"/>
      <c r="KN312" s="58"/>
      <c r="KO312" s="58"/>
      <c r="KP312" s="58"/>
      <c r="KQ312" s="58"/>
      <c r="KR312" s="58"/>
      <c r="KS312" s="58"/>
      <c r="KT312" s="58"/>
      <c r="KU312" s="58"/>
      <c r="KV312" s="58"/>
      <c r="KW312" s="58"/>
      <c r="KX312" s="58"/>
      <c r="KY312" s="58"/>
      <c r="KZ312" s="58"/>
      <c r="LA312" s="58"/>
      <c r="LB312" s="58"/>
      <c r="LC312" s="58"/>
      <c r="LD312" s="58"/>
      <c r="LE312" s="58"/>
      <c r="LF312" s="58"/>
      <c r="LG312" s="58"/>
      <c r="LH312" s="58"/>
      <c r="LI312" s="58"/>
      <c r="LJ312" s="58"/>
      <c r="LK312" s="58"/>
      <c r="LL312" s="58"/>
      <c r="LM312" s="58"/>
      <c r="LN312" s="58"/>
      <c r="LO312" s="58"/>
      <c r="LP312" s="58"/>
      <c r="LQ312" s="58"/>
      <c r="LR312" s="58"/>
      <c r="LS312" s="58"/>
      <c r="LT312" s="58"/>
      <c r="LU312" s="58"/>
      <c r="LV312" s="58"/>
      <c r="LW312" s="58"/>
      <c r="LX312" s="58"/>
      <c r="LY312" s="58"/>
      <c r="LZ312" s="58"/>
      <c r="MA312" s="58"/>
      <c r="MB312" s="58"/>
      <c r="MC312" s="58"/>
      <c r="MD312" s="58"/>
      <c r="ME312" s="58"/>
      <c r="MF312" s="58"/>
      <c r="MG312" s="58"/>
      <c r="MH312" s="58"/>
      <c r="MI312" s="58"/>
      <c r="MJ312" s="58"/>
      <c r="MK312" s="58"/>
      <c r="ML312" s="58"/>
      <c r="MM312" s="58"/>
      <c r="MN312" s="58"/>
      <c r="MO312" s="58"/>
      <c r="MP312" s="58"/>
      <c r="MQ312" s="58"/>
      <c r="MR312" s="58"/>
      <c r="MS312" s="58"/>
      <c r="MT312" s="58"/>
      <c r="MU312" s="58"/>
      <c r="MV312" s="58"/>
      <c r="MW312" s="58"/>
      <c r="MX312" s="58"/>
      <c r="MY312" s="58"/>
      <c r="MZ312" s="58"/>
      <c r="NA312" s="58"/>
      <c r="NB312" s="58"/>
      <c r="NC312" s="58"/>
      <c r="ND312" s="58"/>
      <c r="NE312" s="58"/>
      <c r="NF312" s="58"/>
      <c r="NG312" s="58"/>
      <c r="NH312" s="58"/>
      <c r="NI312" s="58"/>
      <c r="NJ312" s="58"/>
      <c r="NK312" s="58"/>
      <c r="NL312" s="58"/>
      <c r="NM312" s="58"/>
      <c r="NN312" s="58"/>
      <c r="NO312" s="58"/>
      <c r="NP312" s="58"/>
      <c r="NQ312" s="58"/>
      <c r="NR312" s="58"/>
      <c r="NS312" s="58"/>
      <c r="NT312" s="58"/>
      <c r="NU312" s="58"/>
      <c r="NV312" s="58"/>
      <c r="NW312" s="58"/>
      <c r="NX312" s="58"/>
      <c r="NY312" s="58"/>
      <c r="NZ312" s="58"/>
      <c r="OA312" s="58"/>
      <c r="OB312" s="58"/>
      <c r="OC312" s="58"/>
      <c r="OD312" s="58"/>
      <c r="OE312" s="58"/>
      <c r="OF312" s="58"/>
      <c r="OG312" s="58"/>
      <c r="OH312" s="58"/>
      <c r="OI312" s="58"/>
      <c r="OJ312" s="58"/>
      <c r="OK312" s="58"/>
      <c r="OL312" s="58"/>
      <c r="OM312" s="58"/>
      <c r="ON312" s="58"/>
      <c r="OO312" s="58"/>
      <c r="OP312" s="58"/>
      <c r="OQ312" s="58"/>
      <c r="OR312" s="58"/>
      <c r="OS312" s="58"/>
      <c r="OT312" s="58"/>
      <c r="OU312" s="58"/>
      <c r="OV312" s="58"/>
      <c r="OW312" s="58"/>
      <c r="OX312" s="58"/>
      <c r="OY312" s="58"/>
      <c r="OZ312" s="58"/>
      <c r="PA312" s="58"/>
      <c r="PB312" s="58"/>
      <c r="PC312" s="58"/>
      <c r="PD312" s="58"/>
      <c r="PE312" s="58"/>
      <c r="PF312" s="58"/>
      <c r="PG312" s="58"/>
      <c r="PH312" s="58"/>
      <c r="PI312" s="58"/>
      <c r="PJ312" s="58"/>
      <c r="PK312" s="58"/>
      <c r="PL312" s="58"/>
      <c r="PM312" s="58"/>
      <c r="PN312" s="58"/>
      <c r="PO312" s="58"/>
      <c r="PP312" s="58"/>
      <c r="PQ312" s="58"/>
      <c r="PR312" s="58"/>
      <c r="PS312" s="58"/>
      <c r="PT312" s="58"/>
      <c r="PU312" s="58"/>
      <c r="PV312" s="58"/>
      <c r="PW312" s="58"/>
      <c r="PX312" s="58"/>
      <c r="PY312" s="58"/>
      <c r="PZ312" s="58"/>
      <c r="QA312" s="58"/>
      <c r="QB312" s="58"/>
      <c r="QC312" s="58"/>
      <c r="QD312" s="58"/>
      <c r="QE312" s="58"/>
      <c r="QF312" s="58"/>
      <c r="QG312" s="58"/>
      <c r="QH312" s="58"/>
      <c r="QI312" s="58"/>
      <c r="QJ312" s="58"/>
      <c r="QK312" s="58"/>
      <c r="QL312" s="58"/>
      <c r="QM312" s="58"/>
      <c r="QN312" s="58"/>
      <c r="QO312" s="58"/>
      <c r="QP312" s="58"/>
      <c r="QQ312" s="58"/>
      <c r="QR312" s="58"/>
      <c r="QS312" s="58"/>
      <c r="QT312" s="58"/>
      <c r="QU312" s="58"/>
      <c r="QV312" s="58"/>
      <c r="QW312" s="58"/>
      <c r="QX312" s="58"/>
      <c r="QY312" s="58"/>
      <c r="QZ312" s="58"/>
      <c r="RA312" s="58"/>
      <c r="RB312" s="58"/>
      <c r="RC312" s="58"/>
      <c r="RD312" s="58"/>
      <c r="RE312" s="58"/>
      <c r="RF312" s="58"/>
      <c r="RG312" s="58"/>
      <c r="RH312" s="58"/>
      <c r="RI312" s="58"/>
      <c r="RJ312" s="58"/>
      <c r="RK312" s="58"/>
      <c r="RL312" s="58"/>
      <c r="RM312" s="58"/>
      <c r="RN312" s="58"/>
      <c r="RO312" s="58"/>
      <c r="RP312" s="58"/>
      <c r="RQ312" s="58"/>
      <c r="RR312" s="58"/>
      <c r="RS312" s="58"/>
      <c r="RT312" s="58"/>
      <c r="RU312" s="58"/>
      <c r="RV312" s="58"/>
      <c r="RW312" s="58"/>
      <c r="RX312" s="58"/>
      <c r="RY312" s="58"/>
      <c r="RZ312" s="58"/>
      <c r="SA312" s="58"/>
      <c r="SB312" s="58"/>
      <c r="SC312" s="58"/>
      <c r="SD312" s="58"/>
      <c r="SE312" s="58"/>
      <c r="SF312" s="58"/>
      <c r="SG312" s="58"/>
      <c r="SH312" s="58"/>
      <c r="SI312" s="58"/>
      <c r="SJ312" s="58"/>
      <c r="SK312" s="58"/>
      <c r="SL312" s="58"/>
      <c r="SM312" s="58"/>
      <c r="SN312" s="58"/>
      <c r="SO312" s="58"/>
      <c r="SP312" s="58"/>
      <c r="SQ312" s="58"/>
      <c r="SR312" s="58"/>
      <c r="SS312" s="58"/>
      <c r="ST312" s="58"/>
      <c r="SU312" s="58"/>
      <c r="SV312" s="58"/>
      <c r="SW312" s="58"/>
      <c r="SX312" s="58"/>
      <c r="SY312" s="58"/>
      <c r="SZ312" s="58"/>
      <c r="TA312" s="58"/>
      <c r="TB312" s="58"/>
      <c r="TC312" s="58"/>
      <c r="TD312" s="58"/>
      <c r="TE312" s="58"/>
      <c r="TF312" s="58"/>
      <c r="TG312" s="58"/>
      <c r="TH312" s="58"/>
      <c r="TI312" s="58"/>
      <c r="TJ312" s="58"/>
      <c r="TK312" s="58"/>
      <c r="TL312" s="58"/>
      <c r="TM312" s="58"/>
      <c r="TN312" s="58"/>
      <c r="TO312" s="58"/>
      <c r="TP312" s="58"/>
      <c r="TQ312" s="58"/>
      <c r="TR312" s="58"/>
      <c r="TS312" s="58"/>
      <c r="TT312" s="58"/>
      <c r="TU312" s="58"/>
      <c r="TV312" s="58"/>
      <c r="TW312" s="58"/>
      <c r="TX312" s="58"/>
      <c r="TY312" s="58"/>
      <c r="TZ312" s="58"/>
      <c r="UA312" s="58"/>
      <c r="UB312" s="58"/>
      <c r="UC312" s="58"/>
      <c r="UD312" s="58"/>
      <c r="UE312" s="58"/>
      <c r="UF312" s="58"/>
      <c r="UG312" s="58"/>
      <c r="UH312" s="58"/>
      <c r="UI312" s="58"/>
      <c r="UJ312" s="58"/>
      <c r="UK312" s="58"/>
      <c r="UL312" s="58"/>
      <c r="UM312" s="58"/>
      <c r="UN312" s="58"/>
      <c r="UO312" s="58"/>
      <c r="UP312" s="58"/>
      <c r="UQ312" s="58"/>
      <c r="UR312" s="58"/>
      <c r="US312" s="58"/>
      <c r="UT312" s="58"/>
      <c r="UU312" s="58"/>
      <c r="UV312" s="58"/>
      <c r="UW312" s="58"/>
      <c r="UX312" s="58"/>
      <c r="UY312" s="58"/>
      <c r="UZ312" s="58"/>
      <c r="VA312" s="58"/>
      <c r="VB312" s="58"/>
      <c r="VC312" s="58"/>
      <c r="VD312" s="58"/>
      <c r="VE312" s="58"/>
      <c r="VF312" s="58"/>
      <c r="VG312" s="58"/>
      <c r="VH312" s="58"/>
      <c r="VI312" s="58"/>
      <c r="VJ312" s="58"/>
      <c r="VK312" s="58"/>
      <c r="VL312" s="58"/>
      <c r="VM312" s="58"/>
      <c r="VN312" s="58"/>
      <c r="VO312" s="58"/>
      <c r="VP312" s="58"/>
      <c r="VQ312" s="58"/>
      <c r="VR312" s="58"/>
      <c r="VS312" s="58"/>
      <c r="VT312" s="58"/>
      <c r="VU312" s="58"/>
      <c r="VV312" s="58"/>
      <c r="VW312" s="58"/>
      <c r="VX312" s="58"/>
      <c r="VY312" s="58"/>
      <c r="VZ312" s="58"/>
      <c r="WA312" s="58"/>
      <c r="WB312" s="58"/>
      <c r="WC312" s="58"/>
      <c r="WD312" s="58"/>
      <c r="WE312" s="58"/>
      <c r="WF312" s="58"/>
      <c r="WG312" s="58"/>
      <c r="WH312" s="58"/>
      <c r="WI312" s="58"/>
      <c r="WJ312" s="58"/>
      <c r="WK312" s="58"/>
      <c r="WL312" s="58"/>
      <c r="WM312" s="58"/>
      <c r="WN312" s="58"/>
      <c r="WO312" s="58"/>
      <c r="WP312" s="58"/>
      <c r="WQ312" s="58"/>
      <c r="WR312" s="58"/>
      <c r="WS312" s="58"/>
      <c r="WT312" s="58"/>
      <c r="WU312" s="58"/>
      <c r="WV312" s="58"/>
      <c r="WW312" s="58"/>
      <c r="WX312" s="58"/>
      <c r="WY312" s="58"/>
      <c r="WZ312" s="58"/>
      <c r="XA312" s="58"/>
      <c r="XB312" s="58"/>
      <c r="XC312" s="58"/>
      <c r="XD312" s="58"/>
      <c r="XE312" s="58"/>
      <c r="XF312" s="58"/>
      <c r="XG312" s="58"/>
      <c r="XH312" s="58"/>
      <c r="XI312" s="58"/>
      <c r="XJ312" s="58"/>
      <c r="XK312" s="58"/>
      <c r="XL312" s="58"/>
      <c r="XM312" s="58"/>
      <c r="XN312" s="58"/>
      <c r="XO312" s="58"/>
      <c r="XP312" s="58"/>
      <c r="XQ312" s="58"/>
      <c r="XR312" s="58"/>
      <c r="XS312" s="58"/>
      <c r="XT312" s="58"/>
      <c r="XU312" s="58"/>
      <c r="XV312" s="58"/>
      <c r="XW312" s="58"/>
      <c r="XX312" s="58"/>
      <c r="XY312" s="58"/>
      <c r="XZ312" s="58"/>
      <c r="YA312" s="58"/>
      <c r="YB312" s="58"/>
      <c r="YC312" s="58"/>
      <c r="YD312" s="58"/>
      <c r="YE312" s="58"/>
      <c r="YF312" s="58"/>
      <c r="YG312" s="58"/>
      <c r="YH312" s="58"/>
      <c r="YI312" s="58"/>
      <c r="YJ312" s="58"/>
      <c r="YK312" s="58"/>
      <c r="YL312" s="58"/>
      <c r="YM312" s="58"/>
      <c r="YN312" s="58"/>
      <c r="YO312" s="58"/>
      <c r="YP312" s="58"/>
      <c r="YQ312" s="58"/>
      <c r="YR312" s="58"/>
      <c r="YS312" s="58"/>
      <c r="YT312" s="58"/>
      <c r="YU312" s="58"/>
      <c r="YV312" s="58"/>
      <c r="YW312" s="58"/>
      <c r="YX312" s="58"/>
      <c r="YY312" s="58"/>
      <c r="YZ312" s="58"/>
      <c r="ZA312" s="58"/>
      <c r="ZB312" s="58"/>
      <c r="ZC312" s="58"/>
      <c r="ZD312" s="58"/>
      <c r="ZE312" s="58"/>
      <c r="ZF312" s="58"/>
      <c r="ZG312" s="58"/>
      <c r="ZH312" s="58"/>
      <c r="ZI312" s="58"/>
      <c r="ZJ312" s="58"/>
      <c r="ZK312" s="58"/>
      <c r="ZL312" s="58"/>
      <c r="ZM312" s="58"/>
      <c r="ZN312" s="58"/>
      <c r="ZO312" s="58"/>
      <c r="ZP312" s="58"/>
      <c r="ZQ312" s="58"/>
      <c r="ZR312" s="58"/>
      <c r="ZS312" s="58"/>
      <c r="ZT312" s="58"/>
      <c r="ZU312" s="58"/>
      <c r="ZV312" s="58"/>
      <c r="ZW312" s="58"/>
      <c r="ZX312" s="58"/>
      <c r="ZY312" s="58"/>
      <c r="ZZ312" s="58"/>
      <c r="AAA312" s="58"/>
      <c r="AAB312" s="58"/>
      <c r="AAC312" s="58"/>
      <c r="AAD312" s="58"/>
      <c r="AAE312" s="58"/>
      <c r="AAF312" s="58"/>
      <c r="AAG312" s="58"/>
      <c r="AAH312" s="58"/>
      <c r="AAI312" s="58"/>
      <c r="AAJ312" s="58"/>
      <c r="AAK312" s="58"/>
      <c r="AAL312" s="58"/>
      <c r="AAM312" s="58"/>
      <c r="AAN312" s="58"/>
      <c r="AAO312" s="58"/>
      <c r="AAP312" s="58"/>
      <c r="AAQ312" s="58"/>
      <c r="AAR312" s="58"/>
      <c r="AAS312" s="58"/>
      <c r="AAT312" s="58"/>
      <c r="AAU312" s="58"/>
      <c r="AAV312" s="58"/>
      <c r="AAW312" s="58"/>
      <c r="AAX312" s="58"/>
      <c r="AAY312" s="58"/>
      <c r="AAZ312" s="58"/>
      <c r="ABA312" s="58"/>
      <c r="ABB312" s="58"/>
      <c r="ABC312" s="58"/>
      <c r="ABD312" s="58"/>
      <c r="ABE312" s="58"/>
      <c r="ABF312" s="58"/>
      <c r="ABG312" s="58"/>
      <c r="ABH312" s="58"/>
      <c r="ABI312" s="58"/>
      <c r="ABJ312" s="58"/>
      <c r="ABK312" s="58"/>
      <c r="ABL312" s="58"/>
      <c r="ABM312" s="58"/>
      <c r="ABN312" s="58"/>
      <c r="ABO312" s="58"/>
      <c r="ABP312" s="58"/>
      <c r="ABQ312" s="58"/>
      <c r="ABR312" s="58"/>
      <c r="ABS312" s="58"/>
      <c r="ABT312" s="58"/>
      <c r="ABU312" s="58"/>
      <c r="ABV312" s="58"/>
      <c r="ABW312" s="58"/>
      <c r="ABX312" s="58"/>
      <c r="ABY312" s="58"/>
      <c r="ABZ312" s="58"/>
      <c r="ACA312" s="58"/>
      <c r="ACB312" s="58"/>
      <c r="ACC312" s="58"/>
      <c r="ACD312" s="58"/>
      <c r="ACE312" s="58"/>
      <c r="ACF312" s="58"/>
      <c r="ACG312" s="58"/>
      <c r="ACH312" s="58"/>
      <c r="ACI312" s="58"/>
      <c r="ACJ312" s="58"/>
      <c r="ACK312" s="58"/>
      <c r="ACL312" s="58"/>
      <c r="ACM312" s="58"/>
      <c r="ACN312" s="58"/>
      <c r="ACO312" s="58"/>
      <c r="ACP312" s="58"/>
      <c r="ACQ312" s="58"/>
      <c r="ACR312" s="58"/>
      <c r="ACS312" s="58"/>
      <c r="ACT312" s="58"/>
      <c r="ACU312" s="58"/>
      <c r="ACV312" s="58"/>
      <c r="ACW312" s="58"/>
      <c r="ACX312" s="58"/>
      <c r="ACY312" s="58"/>
      <c r="ACZ312" s="58"/>
      <c r="ADA312" s="58"/>
      <c r="ADB312" s="58"/>
      <c r="ADC312" s="58"/>
      <c r="ADD312" s="58"/>
      <c r="ADE312" s="58"/>
      <c r="ADF312" s="58"/>
      <c r="ADG312" s="58"/>
      <c r="ADH312" s="58"/>
      <c r="ADI312" s="58"/>
      <c r="ADJ312" s="58"/>
      <c r="ADK312" s="58"/>
      <c r="ADL312" s="58"/>
      <c r="ADM312" s="58"/>
      <c r="ADN312" s="58"/>
      <c r="ADO312" s="58"/>
      <c r="ADP312" s="58"/>
      <c r="ADQ312" s="58"/>
      <c r="ADR312" s="58"/>
      <c r="ADS312" s="58"/>
      <c r="ADT312" s="58"/>
      <c r="ADU312" s="58"/>
      <c r="ADV312" s="58"/>
      <c r="ADW312" s="58"/>
      <c r="ADX312" s="58"/>
      <c r="ADY312" s="58"/>
      <c r="ADZ312" s="58"/>
      <c r="AEA312" s="58"/>
      <c r="AEB312" s="58"/>
      <c r="AEC312" s="58"/>
      <c r="AED312" s="58"/>
      <c r="AEE312" s="58"/>
      <c r="AEF312" s="58"/>
      <c r="AEG312" s="58"/>
      <c r="AEH312" s="58"/>
      <c r="AEI312" s="58"/>
      <c r="AEJ312" s="58"/>
      <c r="AEK312" s="58"/>
      <c r="AEL312" s="58"/>
      <c r="AEM312" s="58"/>
      <c r="AEN312" s="58"/>
      <c r="AEO312" s="58"/>
      <c r="AEP312" s="58"/>
      <c r="AEQ312" s="58"/>
      <c r="AER312" s="58"/>
      <c r="AES312" s="58"/>
      <c r="AET312" s="58"/>
      <c r="AEU312" s="58"/>
      <c r="AEV312" s="58"/>
      <c r="AEW312" s="58"/>
      <c r="AEX312" s="58"/>
      <c r="AEY312" s="58"/>
      <c r="AEZ312" s="58"/>
      <c r="AFA312" s="58"/>
      <c r="AFB312" s="58"/>
      <c r="AFC312" s="58"/>
      <c r="AFD312" s="58"/>
      <c r="AFE312" s="58"/>
      <c r="AFF312" s="58"/>
      <c r="AFG312" s="58"/>
      <c r="AFH312" s="58"/>
      <c r="AFI312" s="58"/>
      <c r="AFJ312" s="58"/>
      <c r="AFK312" s="58"/>
      <c r="AFL312" s="58"/>
      <c r="AFM312" s="58"/>
      <c r="AFN312" s="58"/>
      <c r="AFO312" s="58"/>
      <c r="AFP312" s="58"/>
      <c r="AFQ312" s="58"/>
      <c r="AFR312" s="58"/>
      <c r="AFS312" s="58"/>
      <c r="AFT312" s="58"/>
      <c r="AFU312" s="58"/>
      <c r="AFV312" s="58"/>
      <c r="AFW312" s="58"/>
      <c r="AFX312" s="58"/>
      <c r="AFY312" s="58"/>
      <c r="AFZ312" s="58"/>
      <c r="AGA312" s="58"/>
      <c r="AGB312" s="58"/>
      <c r="AGC312" s="58"/>
      <c r="AGD312" s="58"/>
      <c r="AGE312" s="58"/>
      <c r="AGF312" s="58"/>
      <c r="AGG312" s="58"/>
      <c r="AGH312" s="58"/>
      <c r="AGI312" s="58"/>
      <c r="AGJ312" s="58"/>
      <c r="AGK312" s="58"/>
      <c r="AGL312" s="58"/>
      <c r="AGM312" s="58"/>
      <c r="AGN312" s="58"/>
      <c r="AGO312" s="58"/>
      <c r="AGP312" s="58"/>
      <c r="AGQ312" s="58"/>
      <c r="AGR312" s="58"/>
      <c r="AGS312" s="58"/>
      <c r="AGT312" s="58"/>
      <c r="AGU312" s="58"/>
      <c r="AGV312" s="58"/>
      <c r="AGW312" s="58"/>
      <c r="AGX312" s="58"/>
      <c r="AGY312" s="58"/>
      <c r="AGZ312" s="58"/>
      <c r="AHA312" s="58"/>
      <c r="AHB312" s="58"/>
      <c r="AHC312" s="58"/>
      <c r="AHD312" s="58"/>
      <c r="AHE312" s="58"/>
      <c r="AHF312" s="58"/>
      <c r="AHG312" s="58"/>
      <c r="AHH312" s="58"/>
      <c r="AHI312" s="58"/>
      <c r="AHJ312" s="58"/>
      <c r="AHK312" s="58"/>
      <c r="AHL312" s="58"/>
      <c r="AHM312" s="58"/>
      <c r="AHN312" s="58"/>
      <c r="AHO312" s="58"/>
      <c r="AHP312" s="58"/>
      <c r="AHQ312" s="58"/>
      <c r="AHR312" s="58"/>
      <c r="AHS312" s="58"/>
      <c r="AHT312" s="58"/>
      <c r="AHU312" s="58"/>
      <c r="AHV312" s="58"/>
      <c r="AHW312" s="58"/>
      <c r="AHX312" s="58"/>
      <c r="AHY312" s="58"/>
      <c r="AHZ312" s="58"/>
      <c r="AIA312" s="58"/>
      <c r="AIB312" s="58"/>
      <c r="AIC312" s="58"/>
      <c r="AID312" s="58"/>
      <c r="AIE312" s="58"/>
      <c r="AIF312" s="58"/>
      <c r="AIG312" s="58"/>
      <c r="AIH312" s="58"/>
      <c r="AII312" s="58"/>
      <c r="AIJ312" s="58"/>
      <c r="AIK312" s="58"/>
      <c r="AIL312" s="58"/>
      <c r="AIM312" s="58"/>
      <c r="AIN312" s="58"/>
      <c r="AIO312" s="58"/>
      <c r="AIP312" s="58"/>
      <c r="AIQ312" s="58"/>
      <c r="AIR312" s="58"/>
      <c r="AIS312" s="58"/>
      <c r="AIT312" s="58"/>
      <c r="AIU312" s="58"/>
      <c r="AIV312" s="58"/>
      <c r="AIW312" s="58"/>
      <c r="AIX312" s="58"/>
      <c r="AIY312" s="58"/>
      <c r="AIZ312" s="58"/>
      <c r="AJA312" s="58"/>
      <c r="AJB312" s="58"/>
      <c r="AJC312" s="58"/>
      <c r="AJD312" s="58"/>
      <c r="AJE312" s="58"/>
      <c r="AJF312" s="58"/>
      <c r="AJG312" s="58"/>
      <c r="AJH312" s="58"/>
      <c r="AJI312" s="58"/>
      <c r="AJJ312" s="58"/>
      <c r="AJK312" s="58"/>
      <c r="AJL312" s="58"/>
      <c r="AJM312" s="58"/>
      <c r="AJN312" s="58"/>
      <c r="AJO312" s="58"/>
      <c r="AJP312" s="58"/>
      <c r="AJQ312" s="58"/>
      <c r="AJR312" s="58"/>
      <c r="AJS312" s="58"/>
      <c r="AJT312" s="58"/>
      <c r="AJU312" s="58"/>
      <c r="AJV312" s="58"/>
      <c r="AJW312" s="58"/>
      <c r="AJX312" s="58"/>
      <c r="AJY312" s="58"/>
      <c r="AJZ312" s="58"/>
      <c r="AKA312" s="58"/>
      <c r="AKB312" s="58"/>
      <c r="AKC312" s="58"/>
      <c r="AKD312" s="58"/>
      <c r="AKE312" s="58"/>
      <c r="AKF312" s="58"/>
      <c r="AKG312" s="58"/>
      <c r="AKH312" s="58"/>
      <c r="AKI312" s="58"/>
      <c r="AKJ312" s="58"/>
      <c r="AKK312" s="58"/>
      <c r="AKL312" s="58"/>
      <c r="AKM312" s="58"/>
      <c r="AKN312" s="58"/>
      <c r="AKO312" s="58"/>
      <c r="AKP312" s="58"/>
      <c r="AKQ312" s="58"/>
      <c r="AKR312" s="58"/>
      <c r="AKS312" s="58"/>
      <c r="AKT312" s="58"/>
      <c r="AKU312" s="58"/>
      <c r="AKV312" s="58"/>
      <c r="AKW312" s="58"/>
      <c r="AKX312" s="58"/>
      <c r="AKY312" s="58"/>
      <c r="AKZ312" s="58"/>
      <c r="ALA312" s="58"/>
      <c r="ALB312" s="58"/>
      <c r="ALC312" s="58"/>
      <c r="ALD312" s="58"/>
      <c r="ALE312" s="58"/>
      <c r="ALF312" s="58"/>
      <c r="ALG312" s="58"/>
      <c r="ALH312" s="58"/>
      <c r="ALI312" s="58"/>
      <c r="ALJ312" s="58"/>
      <c r="ALK312" s="58"/>
      <c r="ALL312" s="58"/>
      <c r="ALM312" s="58"/>
      <c r="ALN312" s="58"/>
      <c r="ALO312" s="58"/>
      <c r="ALP312" s="58"/>
      <c r="ALQ312" s="58"/>
      <c r="ALR312" s="58"/>
      <c r="ALS312" s="58"/>
      <c r="ALT312" s="58"/>
      <c r="ALU312" s="58"/>
      <c r="ALV312" s="58"/>
      <c r="ALW312" s="58"/>
      <c r="ALX312" s="58"/>
      <c r="ALY312" s="58"/>
      <c r="ALZ312" s="58"/>
      <c r="AMA312" s="58"/>
      <c r="AMB312" s="58"/>
      <c r="AMC312" s="58"/>
      <c r="AMD312" s="58"/>
      <c r="AME312" s="58"/>
      <c r="AMF312" s="58"/>
      <c r="AMG312" s="58"/>
      <c r="AMH312" s="58"/>
      <c r="AMI312" s="58"/>
      <c r="AMJ312" s="58"/>
      <c r="AMK312" s="58"/>
      <c r="AML312" s="58"/>
      <c r="AMM312" s="58"/>
      <c r="AMN312" s="58"/>
      <c r="AMO312" s="58"/>
      <c r="AMP312" s="58"/>
      <c r="AMQ312" s="58"/>
      <c r="AMR312" s="58"/>
      <c r="AMS312" s="58"/>
      <c r="AMT312" s="58"/>
      <c r="AMU312" s="58"/>
      <c r="AMV312" s="58"/>
      <c r="AMW312" s="58"/>
      <c r="AMX312" s="58"/>
      <c r="AMY312" s="58"/>
      <c r="AMZ312" s="58"/>
      <c r="ANA312" s="58"/>
      <c r="ANB312" s="58"/>
      <c r="ANC312" s="58"/>
      <c r="AND312" s="58"/>
      <c r="ANE312" s="58"/>
      <c r="ANF312" s="58"/>
      <c r="ANG312" s="58"/>
      <c r="ANH312" s="58"/>
      <c r="ANI312" s="58"/>
      <c r="ANJ312" s="58"/>
      <c r="ANK312" s="58"/>
      <c r="ANL312" s="58"/>
      <c r="ANM312" s="58"/>
      <c r="ANN312" s="58"/>
      <c r="ANO312" s="58"/>
      <c r="ANP312" s="58"/>
      <c r="ANQ312" s="58"/>
      <c r="ANR312" s="58"/>
      <c r="ANS312" s="58"/>
      <c r="ANT312" s="58"/>
      <c r="ANU312" s="58"/>
      <c r="ANV312" s="58"/>
      <c r="ANW312" s="58"/>
      <c r="ANX312" s="58"/>
      <c r="ANY312" s="58"/>
      <c r="ANZ312" s="58"/>
      <c r="AOA312" s="58"/>
      <c r="AOB312" s="58"/>
      <c r="AOC312" s="58"/>
      <c r="AOD312" s="58"/>
      <c r="AOE312" s="58"/>
      <c r="AOF312" s="58"/>
      <c r="AOG312" s="58"/>
      <c r="AOH312" s="58"/>
      <c r="AOI312" s="58"/>
      <c r="AOJ312" s="58"/>
      <c r="AOK312" s="58"/>
      <c r="AOL312" s="58"/>
      <c r="AOM312" s="58"/>
      <c r="AON312" s="58"/>
      <c r="AOO312" s="58"/>
      <c r="AOP312" s="58"/>
      <c r="AOQ312" s="58"/>
      <c r="AOR312" s="58"/>
      <c r="AOS312" s="58"/>
      <c r="AOT312" s="58"/>
      <c r="AOU312" s="58"/>
      <c r="AOV312" s="58"/>
      <c r="AOW312" s="58"/>
      <c r="AOX312" s="58"/>
      <c r="AOY312" s="58"/>
      <c r="AOZ312" s="58"/>
      <c r="APA312" s="58"/>
      <c r="APB312" s="58"/>
      <c r="APC312" s="58"/>
      <c r="APD312" s="58"/>
      <c r="APE312" s="58"/>
      <c r="APF312" s="58"/>
      <c r="APG312" s="58"/>
      <c r="APH312" s="58"/>
      <c r="API312" s="58"/>
      <c r="APJ312" s="58"/>
      <c r="APK312" s="58"/>
      <c r="APL312" s="58"/>
      <c r="APM312" s="58"/>
      <c r="APN312" s="58"/>
      <c r="APO312" s="58"/>
      <c r="APP312" s="58"/>
      <c r="APQ312" s="58"/>
      <c r="APR312" s="58"/>
      <c r="APS312" s="58"/>
      <c r="APT312" s="58"/>
      <c r="APU312" s="58"/>
      <c r="APV312" s="58"/>
      <c r="APW312" s="58"/>
      <c r="APX312" s="58"/>
      <c r="APY312" s="58"/>
      <c r="APZ312" s="58"/>
      <c r="AQA312" s="58"/>
      <c r="AQB312" s="58"/>
      <c r="AQC312" s="58"/>
      <c r="AQD312" s="58"/>
      <c r="AQE312" s="58"/>
      <c r="AQF312" s="58"/>
      <c r="AQG312" s="58"/>
      <c r="AQH312" s="58"/>
      <c r="AQI312" s="58"/>
      <c r="AQJ312" s="58"/>
      <c r="AQK312" s="58"/>
      <c r="AQL312" s="58"/>
      <c r="AQM312" s="58"/>
      <c r="AQN312" s="58"/>
      <c r="AQO312" s="58"/>
      <c r="AQP312" s="58"/>
      <c r="AQQ312" s="58"/>
      <c r="AQR312" s="58"/>
      <c r="AQS312" s="58"/>
      <c r="AQT312" s="58"/>
      <c r="AQU312" s="58"/>
      <c r="AQV312" s="58"/>
      <c r="AQW312" s="58"/>
      <c r="AQX312" s="58"/>
      <c r="AQY312" s="58"/>
      <c r="AQZ312" s="58"/>
      <c r="ARA312" s="58"/>
      <c r="ARB312" s="58"/>
      <c r="ARC312" s="58"/>
      <c r="ARD312" s="58"/>
      <c r="ARE312" s="58"/>
      <c r="ARF312" s="58"/>
      <c r="ARG312" s="58"/>
      <c r="ARH312" s="58"/>
      <c r="ARI312" s="58"/>
      <c r="ARJ312" s="58"/>
      <c r="ARK312" s="58"/>
      <c r="ARL312" s="58"/>
      <c r="ARM312" s="58"/>
      <c r="ARN312" s="58"/>
      <c r="ARO312" s="58"/>
      <c r="ARP312" s="58"/>
      <c r="ARQ312" s="58"/>
      <c r="ARR312" s="58"/>
      <c r="ARS312" s="58"/>
      <c r="ART312" s="58"/>
      <c r="ARU312" s="58"/>
      <c r="ARV312" s="58"/>
      <c r="ARW312" s="58"/>
      <c r="ARX312" s="58"/>
      <c r="ARY312" s="58"/>
      <c r="ARZ312" s="58"/>
      <c r="ASA312" s="58"/>
      <c r="ASB312" s="58"/>
      <c r="ASC312" s="58"/>
      <c r="ASD312" s="58"/>
      <c r="ASE312" s="58"/>
      <c r="ASF312" s="58"/>
      <c r="ASG312" s="58"/>
      <c r="ASH312" s="58"/>
      <c r="ASI312" s="58"/>
      <c r="ASJ312" s="58"/>
      <c r="ASK312" s="58"/>
      <c r="ASL312" s="58"/>
      <c r="ASM312" s="58"/>
      <c r="ASN312" s="58"/>
      <c r="ASO312" s="58"/>
      <c r="ASP312" s="58"/>
      <c r="ASQ312" s="58"/>
      <c r="ASR312" s="58"/>
      <c r="ASS312" s="58"/>
      <c r="AST312" s="58"/>
      <c r="ASU312" s="58"/>
      <c r="ASV312" s="58"/>
      <c r="ASW312" s="58"/>
      <c r="ASX312" s="58"/>
      <c r="ASY312" s="58"/>
      <c r="ASZ312" s="58"/>
      <c r="ATA312" s="58"/>
      <c r="ATB312" s="58"/>
      <c r="ATC312" s="58"/>
      <c r="ATD312" s="58"/>
      <c r="ATE312" s="58"/>
      <c r="ATF312" s="58"/>
      <c r="ATG312" s="58"/>
      <c r="ATH312" s="58"/>
      <c r="ATI312" s="58"/>
      <c r="ATJ312" s="58"/>
      <c r="ATK312" s="58"/>
      <c r="ATL312" s="58"/>
      <c r="ATM312" s="58"/>
      <c r="ATN312" s="58"/>
      <c r="ATO312" s="58"/>
      <c r="ATP312" s="58"/>
      <c r="ATQ312" s="58"/>
      <c r="ATR312" s="58"/>
      <c r="ATS312" s="58"/>
      <c r="ATT312" s="58"/>
      <c r="ATU312" s="58"/>
      <c r="ATV312" s="58"/>
      <c r="ATW312" s="58"/>
      <c r="ATX312" s="58"/>
      <c r="ATY312" s="58"/>
      <c r="ATZ312" s="58"/>
      <c r="AUA312" s="58"/>
      <c r="AUB312" s="58"/>
      <c r="AUC312" s="58"/>
      <c r="AUD312" s="58"/>
      <c r="AUE312" s="58"/>
      <c r="AUF312" s="58"/>
      <c r="AUG312" s="58"/>
      <c r="AUH312" s="58"/>
      <c r="AUI312" s="58"/>
      <c r="AUJ312" s="58"/>
      <c r="AUK312" s="58"/>
      <c r="AUL312" s="58"/>
      <c r="AUM312" s="58"/>
      <c r="AUN312" s="58"/>
      <c r="AUO312" s="58"/>
      <c r="AUP312" s="58"/>
      <c r="AUQ312" s="58"/>
      <c r="AUR312" s="58"/>
      <c r="AUS312" s="58"/>
      <c r="AUT312" s="58"/>
      <c r="AUU312" s="58"/>
      <c r="AUV312" s="58"/>
      <c r="AUW312" s="58"/>
      <c r="AUX312" s="58"/>
      <c r="AUY312" s="58"/>
      <c r="AUZ312" s="58"/>
      <c r="AVA312" s="58"/>
      <c r="AVB312" s="58"/>
      <c r="AVC312" s="58"/>
      <c r="AVD312" s="58"/>
      <c r="AVE312" s="58"/>
      <c r="AVF312" s="58"/>
      <c r="AVG312" s="58"/>
      <c r="AVH312" s="58"/>
      <c r="AVI312" s="58"/>
      <c r="AVJ312" s="58"/>
      <c r="AVK312" s="58"/>
      <c r="AVL312" s="58"/>
      <c r="AVM312" s="58"/>
      <c r="AVN312" s="58"/>
      <c r="AVO312" s="58"/>
      <c r="AVP312" s="58"/>
      <c r="AVQ312" s="58"/>
      <c r="AVR312" s="58"/>
      <c r="AVS312" s="58"/>
      <c r="AVT312" s="58"/>
      <c r="AVU312" s="58"/>
      <c r="AVV312" s="58"/>
      <c r="AVW312" s="58"/>
      <c r="AVX312" s="58"/>
      <c r="AVY312" s="58"/>
      <c r="AVZ312" s="58"/>
      <c r="AWA312" s="58"/>
      <c r="AWB312" s="58"/>
      <c r="AWC312" s="58"/>
      <c r="AWD312" s="58"/>
      <c r="AWE312" s="58"/>
      <c r="AWF312" s="58"/>
      <c r="AWG312" s="58"/>
      <c r="AWH312" s="58"/>
      <c r="AWI312" s="58"/>
      <c r="AWJ312" s="58"/>
      <c r="AWK312" s="58"/>
      <c r="AWL312" s="58"/>
      <c r="AWM312" s="58"/>
      <c r="AWN312" s="58"/>
      <c r="AWO312" s="58"/>
      <c r="AWP312" s="58"/>
      <c r="AWQ312" s="58"/>
      <c r="AWR312" s="58"/>
      <c r="AWS312" s="58"/>
      <c r="AWT312" s="58"/>
      <c r="AWU312" s="58"/>
      <c r="AWV312" s="58"/>
      <c r="AWW312" s="58"/>
      <c r="AWX312" s="58"/>
      <c r="AWY312" s="58"/>
      <c r="AWZ312" s="58"/>
      <c r="AXA312" s="58"/>
      <c r="AXB312" s="58"/>
      <c r="AXC312" s="58"/>
      <c r="AXD312" s="58"/>
      <c r="AXE312" s="58"/>
      <c r="AXF312" s="58"/>
      <c r="AXG312" s="58"/>
      <c r="AXH312" s="58"/>
      <c r="AXI312" s="58"/>
      <c r="AXJ312" s="58"/>
      <c r="AXK312" s="58"/>
      <c r="AXL312" s="58"/>
      <c r="AXM312" s="58"/>
      <c r="AXN312" s="58"/>
      <c r="AXO312" s="58"/>
      <c r="AXP312" s="58"/>
      <c r="AXQ312" s="58"/>
      <c r="AXR312" s="58"/>
      <c r="AXS312" s="58"/>
      <c r="AXT312" s="58"/>
      <c r="AXU312" s="58"/>
      <c r="AXV312" s="58"/>
      <c r="AXW312" s="58"/>
      <c r="AXX312" s="58"/>
      <c r="AXY312" s="58"/>
      <c r="AXZ312" s="58"/>
      <c r="AYA312" s="58"/>
      <c r="AYB312" s="58"/>
      <c r="AYC312" s="58"/>
      <c r="AYD312" s="58"/>
      <c r="AYE312" s="58"/>
      <c r="AYF312" s="58"/>
      <c r="AYG312" s="58"/>
      <c r="AYH312" s="58"/>
      <c r="AYI312" s="58"/>
      <c r="AYJ312" s="58"/>
      <c r="AYK312" s="58"/>
      <c r="AYL312" s="58"/>
      <c r="AYM312" s="58"/>
      <c r="AYN312" s="58"/>
      <c r="AYO312" s="58"/>
      <c r="AYP312" s="58"/>
      <c r="AYQ312" s="58"/>
      <c r="AYR312" s="58"/>
      <c r="AYS312" s="58"/>
      <c r="AYT312" s="58"/>
      <c r="AYU312" s="58"/>
      <c r="AYV312" s="58"/>
      <c r="AYW312" s="58"/>
      <c r="AYX312" s="58"/>
      <c r="AYY312" s="58"/>
      <c r="AYZ312" s="58"/>
      <c r="AZA312" s="58"/>
      <c r="AZB312" s="58"/>
      <c r="AZC312" s="58"/>
      <c r="AZD312" s="58"/>
      <c r="AZE312" s="58"/>
      <c r="AZF312" s="58"/>
      <c r="AZG312" s="58"/>
      <c r="AZH312" s="58"/>
      <c r="AZI312" s="58"/>
      <c r="AZJ312" s="58"/>
      <c r="AZK312" s="58"/>
      <c r="AZL312" s="58"/>
      <c r="AZM312" s="58"/>
      <c r="AZN312" s="58"/>
      <c r="AZO312" s="58"/>
      <c r="AZP312" s="58"/>
      <c r="AZQ312" s="58"/>
      <c r="AZR312" s="58"/>
      <c r="AZS312" s="58"/>
      <c r="AZT312" s="58"/>
      <c r="AZU312" s="58"/>
      <c r="AZV312" s="58"/>
      <c r="AZW312" s="58"/>
      <c r="AZX312" s="58"/>
      <c r="AZY312" s="58"/>
      <c r="AZZ312" s="58"/>
      <c r="BAA312" s="58"/>
      <c r="BAB312" s="58"/>
      <c r="BAC312" s="58"/>
      <c r="BAD312" s="58"/>
      <c r="BAE312" s="58"/>
      <c r="BAF312" s="58"/>
      <c r="BAG312" s="58"/>
      <c r="BAH312" s="58"/>
      <c r="BAI312" s="58"/>
      <c r="BAJ312" s="58"/>
      <c r="BAK312" s="58"/>
      <c r="BAL312" s="58"/>
      <c r="BAM312" s="58"/>
      <c r="BAN312" s="58"/>
      <c r="BAO312" s="58"/>
      <c r="BAP312" s="58"/>
      <c r="BAQ312" s="58"/>
      <c r="BAR312" s="58"/>
      <c r="BAS312" s="58"/>
      <c r="BAT312" s="58"/>
      <c r="BAU312" s="58"/>
      <c r="BAV312" s="58"/>
      <c r="BAW312" s="58"/>
      <c r="BAX312" s="58"/>
      <c r="BAY312" s="58"/>
      <c r="BAZ312" s="58"/>
      <c r="BBA312" s="58"/>
      <c r="BBB312" s="58"/>
      <c r="BBC312" s="58"/>
      <c r="BBD312" s="58"/>
      <c r="BBE312" s="58"/>
      <c r="BBF312" s="58"/>
      <c r="BBG312" s="58"/>
      <c r="BBH312" s="58"/>
      <c r="BBI312" s="58"/>
      <c r="BBJ312" s="58"/>
      <c r="BBK312" s="58"/>
      <c r="BBL312" s="58"/>
      <c r="BBM312" s="58"/>
      <c r="BBN312" s="58"/>
      <c r="BBO312" s="58"/>
      <c r="BBP312" s="58"/>
      <c r="BBQ312" s="58"/>
      <c r="BBR312" s="58"/>
      <c r="BBS312" s="58"/>
      <c r="BBT312" s="58"/>
      <c r="BBU312" s="58"/>
      <c r="BBV312" s="58"/>
      <c r="BBW312" s="58"/>
      <c r="BBX312" s="58"/>
      <c r="BBY312" s="58"/>
      <c r="BBZ312" s="58"/>
      <c r="BCA312" s="58"/>
      <c r="BCB312" s="58"/>
      <c r="BCC312" s="58"/>
      <c r="BCD312" s="58"/>
      <c r="BCE312" s="58"/>
      <c r="BCF312" s="58"/>
      <c r="BCG312" s="58"/>
      <c r="BCH312" s="58"/>
      <c r="BCI312" s="58"/>
      <c r="BCJ312" s="58"/>
      <c r="BCK312" s="58"/>
      <c r="BCL312" s="58"/>
      <c r="BCM312" s="58"/>
      <c r="BCN312" s="58"/>
      <c r="BCO312" s="58"/>
      <c r="BCP312" s="58"/>
      <c r="BCQ312" s="58"/>
      <c r="BCR312" s="58"/>
      <c r="BCS312" s="58"/>
      <c r="BCT312" s="58"/>
      <c r="BCU312" s="58"/>
      <c r="BCV312" s="58"/>
      <c r="BCW312" s="58"/>
      <c r="BCX312" s="58"/>
      <c r="BCY312" s="58"/>
      <c r="BCZ312" s="58"/>
      <c r="BDA312" s="58"/>
      <c r="BDB312" s="58"/>
      <c r="BDC312" s="58"/>
      <c r="BDD312" s="58"/>
      <c r="BDE312" s="58"/>
      <c r="BDF312" s="58"/>
      <c r="BDG312" s="58"/>
      <c r="BDH312" s="58"/>
      <c r="BDI312" s="58"/>
      <c r="BDJ312" s="58"/>
      <c r="BDK312" s="58"/>
      <c r="BDL312" s="58"/>
      <c r="BDM312" s="58"/>
      <c r="BDN312" s="58"/>
      <c r="BDO312" s="58"/>
      <c r="BDP312" s="58"/>
      <c r="BDQ312" s="58"/>
      <c r="BDR312" s="58"/>
      <c r="BDS312" s="58"/>
      <c r="BDT312" s="58"/>
      <c r="BDU312" s="58"/>
      <c r="BDV312" s="58"/>
      <c r="BDW312" s="58"/>
      <c r="BDX312" s="58"/>
      <c r="BDY312" s="58"/>
      <c r="BDZ312" s="58"/>
      <c r="BEA312" s="58"/>
      <c r="BEB312" s="58"/>
      <c r="BEC312" s="58"/>
      <c r="BED312" s="58"/>
      <c r="BEE312" s="58"/>
      <c r="BEF312" s="58"/>
      <c r="BEG312" s="58"/>
      <c r="BEH312" s="58"/>
      <c r="BEI312" s="58"/>
      <c r="BEJ312" s="58"/>
      <c r="BEK312" s="58"/>
      <c r="BEL312" s="58"/>
      <c r="BEM312" s="58"/>
      <c r="BEN312" s="58"/>
      <c r="BEO312" s="58"/>
      <c r="BEP312" s="58"/>
      <c r="BEQ312" s="58"/>
      <c r="BER312" s="58"/>
      <c r="BES312" s="58"/>
      <c r="BET312" s="58"/>
      <c r="BEU312" s="58"/>
      <c r="BEV312" s="58"/>
      <c r="BEW312" s="58"/>
      <c r="BEX312" s="58"/>
      <c r="BEY312" s="58"/>
      <c r="BEZ312" s="58"/>
      <c r="BFA312" s="58"/>
      <c r="BFB312" s="58"/>
      <c r="BFC312" s="58"/>
      <c r="BFD312" s="58"/>
      <c r="BFE312" s="58"/>
      <c r="BFF312" s="58"/>
      <c r="BFG312" s="58"/>
      <c r="BFH312" s="58"/>
    </row>
    <row r="313" spans="1:1516" s="56" customFormat="1" ht="13.5">
      <c r="A313" s="35"/>
      <c r="B313" s="355" t="s">
        <v>62</v>
      </c>
      <c r="C313" s="356"/>
      <c r="D313" s="356"/>
      <c r="E313" s="309">
        <f>E311+E312</f>
        <v>2</v>
      </c>
      <c r="F313" s="310"/>
      <c r="G313" s="69"/>
      <c r="H313" s="309">
        <f>H311+H312</f>
        <v>2</v>
      </c>
      <c r="I313" s="310"/>
      <c r="J313" s="40"/>
      <c r="K313" s="309">
        <f>K311+K312</f>
        <v>2.1199999999999992</v>
      </c>
      <c r="L313" s="310"/>
      <c r="M313" s="40"/>
      <c r="N313" s="309">
        <f>N311+N312</f>
        <v>2.1199999999999992</v>
      </c>
      <c r="O313" s="310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DT313" s="58"/>
      <c r="DU313" s="58"/>
      <c r="DV313" s="58"/>
      <c r="DW313" s="58"/>
      <c r="DX313" s="58"/>
      <c r="DY313" s="58"/>
      <c r="DZ313" s="58"/>
      <c r="EA313" s="58"/>
      <c r="EB313" s="58"/>
      <c r="EC313" s="58"/>
      <c r="ED313" s="58"/>
      <c r="EE313" s="58"/>
      <c r="EF313" s="58"/>
      <c r="EG313" s="58"/>
      <c r="EH313" s="58"/>
      <c r="EI313" s="58"/>
      <c r="EJ313" s="58"/>
      <c r="EK313" s="58"/>
      <c r="EL313" s="58"/>
      <c r="EM313" s="58"/>
      <c r="EN313" s="58"/>
      <c r="EO313" s="58"/>
      <c r="EP313" s="58"/>
      <c r="EQ313" s="58"/>
      <c r="ER313" s="58"/>
      <c r="ES313" s="58"/>
      <c r="ET313" s="58"/>
      <c r="EU313" s="58"/>
      <c r="EV313" s="58"/>
      <c r="EW313" s="58"/>
      <c r="EX313" s="58"/>
      <c r="EY313" s="58"/>
      <c r="EZ313" s="58"/>
      <c r="FA313" s="58"/>
      <c r="FB313" s="58"/>
      <c r="FC313" s="58"/>
      <c r="FD313" s="58"/>
      <c r="FE313" s="58"/>
      <c r="FF313" s="58"/>
      <c r="FG313" s="58"/>
      <c r="FH313" s="58"/>
      <c r="FI313" s="58"/>
      <c r="FJ313" s="58"/>
      <c r="FK313" s="58"/>
      <c r="FL313" s="58"/>
      <c r="FM313" s="58"/>
      <c r="FN313" s="58"/>
      <c r="FO313" s="58"/>
      <c r="FP313" s="58"/>
      <c r="FQ313" s="58"/>
      <c r="FR313" s="58"/>
      <c r="FS313" s="58"/>
      <c r="FT313" s="58"/>
      <c r="FU313" s="58"/>
      <c r="FV313" s="58"/>
      <c r="FW313" s="58"/>
      <c r="FX313" s="58"/>
      <c r="FY313" s="58"/>
      <c r="FZ313" s="58"/>
      <c r="GA313" s="58"/>
      <c r="GB313" s="58"/>
      <c r="GC313" s="58"/>
      <c r="GD313" s="58"/>
      <c r="GE313" s="58"/>
      <c r="GF313" s="58"/>
      <c r="GG313" s="58"/>
      <c r="GH313" s="58"/>
      <c r="GI313" s="58"/>
      <c r="GJ313" s="58"/>
      <c r="GK313" s="58"/>
      <c r="GL313" s="58"/>
      <c r="GM313" s="58"/>
      <c r="GN313" s="58"/>
      <c r="GO313" s="58"/>
      <c r="GP313" s="58"/>
      <c r="GQ313" s="58"/>
      <c r="GR313" s="58"/>
      <c r="GS313" s="58"/>
      <c r="GT313" s="58"/>
      <c r="GU313" s="58"/>
      <c r="GV313" s="58"/>
      <c r="GW313" s="58"/>
      <c r="GX313" s="58"/>
      <c r="GY313" s="58"/>
      <c r="GZ313" s="58"/>
      <c r="HA313" s="58"/>
      <c r="HB313" s="58"/>
      <c r="HC313" s="58"/>
      <c r="HD313" s="58"/>
      <c r="HE313" s="58"/>
      <c r="HF313" s="58"/>
      <c r="HG313" s="58"/>
      <c r="HH313" s="58"/>
      <c r="HI313" s="58"/>
      <c r="HJ313" s="58"/>
      <c r="HK313" s="58"/>
      <c r="HL313" s="58"/>
      <c r="HM313" s="58"/>
      <c r="HN313" s="58"/>
      <c r="HO313" s="58"/>
      <c r="HP313" s="58"/>
      <c r="HQ313" s="58"/>
      <c r="HR313" s="58"/>
      <c r="HS313" s="58"/>
      <c r="HT313" s="58"/>
      <c r="HU313" s="58"/>
      <c r="HV313" s="58"/>
      <c r="HW313" s="58"/>
      <c r="HX313" s="58"/>
      <c r="HY313" s="58"/>
      <c r="HZ313" s="58"/>
      <c r="IA313" s="58"/>
      <c r="IB313" s="58"/>
      <c r="IC313" s="58"/>
      <c r="ID313" s="58"/>
      <c r="IE313" s="58"/>
      <c r="IF313" s="58"/>
      <c r="IG313" s="58"/>
      <c r="IH313" s="58"/>
      <c r="II313" s="58"/>
      <c r="IJ313" s="58"/>
      <c r="IK313" s="58"/>
      <c r="IL313" s="58"/>
      <c r="IM313" s="58"/>
      <c r="IN313" s="58"/>
      <c r="IO313" s="58"/>
      <c r="IP313" s="58"/>
      <c r="IQ313" s="58"/>
      <c r="IR313" s="58"/>
      <c r="IS313" s="58"/>
      <c r="IT313" s="58"/>
      <c r="IU313" s="58"/>
      <c r="IV313" s="58"/>
      <c r="IW313" s="58"/>
      <c r="IX313" s="58"/>
      <c r="IY313" s="58"/>
      <c r="IZ313" s="58"/>
      <c r="JA313" s="58"/>
      <c r="JB313" s="58"/>
      <c r="JC313" s="58"/>
      <c r="JD313" s="58"/>
      <c r="JE313" s="58"/>
      <c r="JF313" s="58"/>
      <c r="JG313" s="58"/>
      <c r="JH313" s="58"/>
      <c r="JI313" s="58"/>
      <c r="JJ313" s="58"/>
      <c r="JK313" s="58"/>
      <c r="JL313" s="58"/>
      <c r="JM313" s="58"/>
      <c r="JN313" s="58"/>
      <c r="JO313" s="58"/>
      <c r="JP313" s="58"/>
      <c r="JQ313" s="58"/>
      <c r="JR313" s="58"/>
      <c r="JS313" s="58"/>
      <c r="JT313" s="58"/>
      <c r="JU313" s="58"/>
      <c r="JV313" s="58"/>
      <c r="JW313" s="58"/>
      <c r="JX313" s="58"/>
      <c r="JY313" s="58"/>
      <c r="JZ313" s="58"/>
      <c r="KA313" s="58"/>
      <c r="KB313" s="58"/>
      <c r="KC313" s="58"/>
      <c r="KD313" s="58"/>
      <c r="KE313" s="58"/>
      <c r="KF313" s="58"/>
      <c r="KG313" s="58"/>
      <c r="KH313" s="58"/>
      <c r="KI313" s="58"/>
      <c r="KJ313" s="58"/>
      <c r="KK313" s="58"/>
      <c r="KL313" s="58"/>
      <c r="KM313" s="58"/>
      <c r="KN313" s="58"/>
      <c r="KO313" s="58"/>
      <c r="KP313" s="58"/>
      <c r="KQ313" s="58"/>
      <c r="KR313" s="58"/>
      <c r="KS313" s="58"/>
      <c r="KT313" s="58"/>
      <c r="KU313" s="58"/>
      <c r="KV313" s="58"/>
      <c r="KW313" s="58"/>
      <c r="KX313" s="58"/>
      <c r="KY313" s="58"/>
      <c r="KZ313" s="58"/>
      <c r="LA313" s="58"/>
      <c r="LB313" s="58"/>
      <c r="LC313" s="58"/>
      <c r="LD313" s="58"/>
      <c r="LE313" s="58"/>
      <c r="LF313" s="58"/>
      <c r="LG313" s="58"/>
      <c r="LH313" s="58"/>
      <c r="LI313" s="58"/>
      <c r="LJ313" s="58"/>
      <c r="LK313" s="58"/>
      <c r="LL313" s="58"/>
      <c r="LM313" s="58"/>
      <c r="LN313" s="58"/>
      <c r="LO313" s="58"/>
      <c r="LP313" s="58"/>
      <c r="LQ313" s="58"/>
      <c r="LR313" s="58"/>
      <c r="LS313" s="58"/>
      <c r="LT313" s="58"/>
      <c r="LU313" s="58"/>
      <c r="LV313" s="58"/>
      <c r="LW313" s="58"/>
      <c r="LX313" s="58"/>
      <c r="LY313" s="58"/>
      <c r="LZ313" s="58"/>
      <c r="MA313" s="58"/>
      <c r="MB313" s="58"/>
      <c r="MC313" s="58"/>
      <c r="MD313" s="58"/>
      <c r="ME313" s="58"/>
      <c r="MF313" s="58"/>
      <c r="MG313" s="58"/>
      <c r="MH313" s="58"/>
      <c r="MI313" s="58"/>
      <c r="MJ313" s="58"/>
      <c r="MK313" s="58"/>
      <c r="ML313" s="58"/>
      <c r="MM313" s="58"/>
      <c r="MN313" s="58"/>
      <c r="MO313" s="58"/>
      <c r="MP313" s="58"/>
      <c r="MQ313" s="58"/>
      <c r="MR313" s="58"/>
      <c r="MS313" s="58"/>
      <c r="MT313" s="58"/>
      <c r="MU313" s="58"/>
      <c r="MV313" s="58"/>
      <c r="MW313" s="58"/>
      <c r="MX313" s="58"/>
      <c r="MY313" s="58"/>
      <c r="MZ313" s="58"/>
      <c r="NA313" s="58"/>
      <c r="NB313" s="58"/>
      <c r="NC313" s="58"/>
      <c r="ND313" s="58"/>
      <c r="NE313" s="58"/>
      <c r="NF313" s="58"/>
      <c r="NG313" s="58"/>
      <c r="NH313" s="58"/>
      <c r="NI313" s="58"/>
      <c r="NJ313" s="58"/>
      <c r="NK313" s="58"/>
      <c r="NL313" s="58"/>
      <c r="NM313" s="58"/>
      <c r="NN313" s="58"/>
      <c r="NO313" s="58"/>
      <c r="NP313" s="58"/>
      <c r="NQ313" s="58"/>
      <c r="NR313" s="58"/>
      <c r="NS313" s="58"/>
      <c r="NT313" s="58"/>
      <c r="NU313" s="58"/>
      <c r="NV313" s="58"/>
      <c r="NW313" s="58"/>
      <c r="NX313" s="58"/>
      <c r="NY313" s="58"/>
      <c r="NZ313" s="58"/>
      <c r="OA313" s="58"/>
      <c r="OB313" s="58"/>
      <c r="OC313" s="58"/>
      <c r="OD313" s="58"/>
      <c r="OE313" s="58"/>
      <c r="OF313" s="58"/>
      <c r="OG313" s="58"/>
      <c r="OH313" s="58"/>
      <c r="OI313" s="58"/>
      <c r="OJ313" s="58"/>
      <c r="OK313" s="58"/>
      <c r="OL313" s="58"/>
      <c r="OM313" s="58"/>
      <c r="ON313" s="58"/>
      <c r="OO313" s="58"/>
      <c r="OP313" s="58"/>
      <c r="OQ313" s="58"/>
      <c r="OR313" s="58"/>
      <c r="OS313" s="58"/>
      <c r="OT313" s="58"/>
      <c r="OU313" s="58"/>
      <c r="OV313" s="58"/>
      <c r="OW313" s="58"/>
      <c r="OX313" s="58"/>
      <c r="OY313" s="58"/>
      <c r="OZ313" s="58"/>
      <c r="PA313" s="58"/>
      <c r="PB313" s="58"/>
      <c r="PC313" s="58"/>
      <c r="PD313" s="58"/>
      <c r="PE313" s="58"/>
      <c r="PF313" s="58"/>
      <c r="PG313" s="58"/>
      <c r="PH313" s="58"/>
      <c r="PI313" s="58"/>
      <c r="PJ313" s="58"/>
      <c r="PK313" s="58"/>
      <c r="PL313" s="58"/>
      <c r="PM313" s="58"/>
      <c r="PN313" s="58"/>
      <c r="PO313" s="58"/>
      <c r="PP313" s="58"/>
      <c r="PQ313" s="58"/>
      <c r="PR313" s="58"/>
      <c r="PS313" s="58"/>
      <c r="PT313" s="58"/>
      <c r="PU313" s="58"/>
      <c r="PV313" s="58"/>
      <c r="PW313" s="58"/>
      <c r="PX313" s="58"/>
      <c r="PY313" s="58"/>
      <c r="PZ313" s="58"/>
      <c r="QA313" s="58"/>
      <c r="QB313" s="58"/>
      <c r="QC313" s="58"/>
      <c r="QD313" s="58"/>
      <c r="QE313" s="58"/>
      <c r="QF313" s="58"/>
      <c r="QG313" s="58"/>
      <c r="QH313" s="58"/>
      <c r="QI313" s="58"/>
      <c r="QJ313" s="58"/>
      <c r="QK313" s="58"/>
      <c r="QL313" s="58"/>
      <c r="QM313" s="58"/>
      <c r="QN313" s="58"/>
      <c r="QO313" s="58"/>
      <c r="QP313" s="58"/>
      <c r="QQ313" s="58"/>
      <c r="QR313" s="58"/>
      <c r="QS313" s="58"/>
      <c r="QT313" s="58"/>
      <c r="QU313" s="58"/>
      <c r="QV313" s="58"/>
      <c r="QW313" s="58"/>
      <c r="QX313" s="58"/>
      <c r="QY313" s="58"/>
      <c r="QZ313" s="58"/>
      <c r="RA313" s="58"/>
      <c r="RB313" s="58"/>
      <c r="RC313" s="58"/>
      <c r="RD313" s="58"/>
      <c r="RE313" s="58"/>
      <c r="RF313" s="58"/>
      <c r="RG313" s="58"/>
      <c r="RH313" s="58"/>
      <c r="RI313" s="58"/>
      <c r="RJ313" s="58"/>
      <c r="RK313" s="58"/>
      <c r="RL313" s="58"/>
      <c r="RM313" s="58"/>
      <c r="RN313" s="58"/>
      <c r="RO313" s="58"/>
      <c r="RP313" s="58"/>
      <c r="RQ313" s="58"/>
      <c r="RR313" s="58"/>
      <c r="RS313" s="58"/>
      <c r="RT313" s="58"/>
      <c r="RU313" s="58"/>
      <c r="RV313" s="58"/>
      <c r="RW313" s="58"/>
      <c r="RX313" s="58"/>
      <c r="RY313" s="58"/>
      <c r="RZ313" s="58"/>
      <c r="SA313" s="58"/>
      <c r="SB313" s="58"/>
      <c r="SC313" s="58"/>
      <c r="SD313" s="58"/>
      <c r="SE313" s="58"/>
      <c r="SF313" s="58"/>
      <c r="SG313" s="58"/>
      <c r="SH313" s="58"/>
      <c r="SI313" s="58"/>
      <c r="SJ313" s="58"/>
      <c r="SK313" s="58"/>
      <c r="SL313" s="58"/>
      <c r="SM313" s="58"/>
      <c r="SN313" s="58"/>
      <c r="SO313" s="58"/>
      <c r="SP313" s="58"/>
      <c r="SQ313" s="58"/>
      <c r="SR313" s="58"/>
      <c r="SS313" s="58"/>
      <c r="ST313" s="58"/>
      <c r="SU313" s="58"/>
      <c r="SV313" s="58"/>
      <c r="SW313" s="58"/>
      <c r="SX313" s="58"/>
      <c r="SY313" s="58"/>
      <c r="SZ313" s="58"/>
      <c r="TA313" s="58"/>
      <c r="TB313" s="58"/>
      <c r="TC313" s="58"/>
      <c r="TD313" s="58"/>
      <c r="TE313" s="58"/>
      <c r="TF313" s="58"/>
      <c r="TG313" s="58"/>
      <c r="TH313" s="58"/>
      <c r="TI313" s="58"/>
      <c r="TJ313" s="58"/>
      <c r="TK313" s="58"/>
      <c r="TL313" s="58"/>
      <c r="TM313" s="58"/>
      <c r="TN313" s="58"/>
      <c r="TO313" s="58"/>
      <c r="TP313" s="58"/>
      <c r="TQ313" s="58"/>
      <c r="TR313" s="58"/>
      <c r="TS313" s="58"/>
      <c r="TT313" s="58"/>
      <c r="TU313" s="58"/>
      <c r="TV313" s="58"/>
      <c r="TW313" s="58"/>
      <c r="TX313" s="58"/>
      <c r="TY313" s="58"/>
      <c r="TZ313" s="58"/>
      <c r="UA313" s="58"/>
      <c r="UB313" s="58"/>
      <c r="UC313" s="58"/>
      <c r="UD313" s="58"/>
      <c r="UE313" s="58"/>
      <c r="UF313" s="58"/>
      <c r="UG313" s="58"/>
      <c r="UH313" s="58"/>
      <c r="UI313" s="58"/>
      <c r="UJ313" s="58"/>
      <c r="UK313" s="58"/>
      <c r="UL313" s="58"/>
      <c r="UM313" s="58"/>
      <c r="UN313" s="58"/>
      <c r="UO313" s="58"/>
      <c r="UP313" s="58"/>
      <c r="UQ313" s="58"/>
      <c r="UR313" s="58"/>
      <c r="US313" s="58"/>
      <c r="UT313" s="58"/>
      <c r="UU313" s="58"/>
      <c r="UV313" s="58"/>
      <c r="UW313" s="58"/>
      <c r="UX313" s="58"/>
      <c r="UY313" s="58"/>
      <c r="UZ313" s="58"/>
      <c r="VA313" s="58"/>
      <c r="VB313" s="58"/>
      <c r="VC313" s="58"/>
      <c r="VD313" s="58"/>
      <c r="VE313" s="58"/>
      <c r="VF313" s="58"/>
      <c r="VG313" s="58"/>
      <c r="VH313" s="58"/>
      <c r="VI313" s="58"/>
      <c r="VJ313" s="58"/>
      <c r="VK313" s="58"/>
      <c r="VL313" s="58"/>
      <c r="VM313" s="58"/>
      <c r="VN313" s="58"/>
      <c r="VO313" s="58"/>
      <c r="VP313" s="58"/>
      <c r="VQ313" s="58"/>
      <c r="VR313" s="58"/>
      <c r="VS313" s="58"/>
      <c r="VT313" s="58"/>
      <c r="VU313" s="58"/>
      <c r="VV313" s="58"/>
      <c r="VW313" s="58"/>
      <c r="VX313" s="58"/>
      <c r="VY313" s="58"/>
      <c r="VZ313" s="58"/>
      <c r="WA313" s="58"/>
      <c r="WB313" s="58"/>
      <c r="WC313" s="58"/>
      <c r="WD313" s="58"/>
      <c r="WE313" s="58"/>
      <c r="WF313" s="58"/>
      <c r="WG313" s="58"/>
      <c r="WH313" s="58"/>
      <c r="WI313" s="58"/>
      <c r="WJ313" s="58"/>
      <c r="WK313" s="58"/>
      <c r="WL313" s="58"/>
      <c r="WM313" s="58"/>
      <c r="WN313" s="58"/>
      <c r="WO313" s="58"/>
      <c r="WP313" s="58"/>
      <c r="WQ313" s="58"/>
      <c r="WR313" s="58"/>
      <c r="WS313" s="58"/>
      <c r="WT313" s="58"/>
      <c r="WU313" s="58"/>
      <c r="WV313" s="58"/>
      <c r="WW313" s="58"/>
      <c r="WX313" s="58"/>
      <c r="WY313" s="58"/>
      <c r="WZ313" s="58"/>
      <c r="XA313" s="58"/>
      <c r="XB313" s="58"/>
      <c r="XC313" s="58"/>
      <c r="XD313" s="58"/>
      <c r="XE313" s="58"/>
      <c r="XF313" s="58"/>
      <c r="XG313" s="58"/>
      <c r="XH313" s="58"/>
      <c r="XI313" s="58"/>
      <c r="XJ313" s="58"/>
      <c r="XK313" s="58"/>
      <c r="XL313" s="58"/>
      <c r="XM313" s="58"/>
      <c r="XN313" s="58"/>
      <c r="XO313" s="58"/>
      <c r="XP313" s="58"/>
      <c r="XQ313" s="58"/>
      <c r="XR313" s="58"/>
      <c r="XS313" s="58"/>
      <c r="XT313" s="58"/>
      <c r="XU313" s="58"/>
      <c r="XV313" s="58"/>
      <c r="XW313" s="58"/>
      <c r="XX313" s="58"/>
      <c r="XY313" s="58"/>
      <c r="XZ313" s="58"/>
      <c r="YA313" s="58"/>
      <c r="YB313" s="58"/>
      <c r="YC313" s="58"/>
      <c r="YD313" s="58"/>
      <c r="YE313" s="58"/>
      <c r="YF313" s="58"/>
      <c r="YG313" s="58"/>
      <c r="YH313" s="58"/>
      <c r="YI313" s="58"/>
      <c r="YJ313" s="58"/>
      <c r="YK313" s="58"/>
      <c r="YL313" s="58"/>
      <c r="YM313" s="58"/>
      <c r="YN313" s="58"/>
      <c r="YO313" s="58"/>
      <c r="YP313" s="58"/>
      <c r="YQ313" s="58"/>
      <c r="YR313" s="58"/>
      <c r="YS313" s="58"/>
      <c r="YT313" s="58"/>
      <c r="YU313" s="58"/>
      <c r="YV313" s="58"/>
      <c r="YW313" s="58"/>
      <c r="YX313" s="58"/>
      <c r="YY313" s="58"/>
      <c r="YZ313" s="58"/>
      <c r="ZA313" s="58"/>
      <c r="ZB313" s="58"/>
      <c r="ZC313" s="58"/>
      <c r="ZD313" s="58"/>
      <c r="ZE313" s="58"/>
      <c r="ZF313" s="58"/>
      <c r="ZG313" s="58"/>
      <c r="ZH313" s="58"/>
      <c r="ZI313" s="58"/>
      <c r="ZJ313" s="58"/>
      <c r="ZK313" s="58"/>
      <c r="ZL313" s="58"/>
      <c r="ZM313" s="58"/>
      <c r="ZN313" s="58"/>
      <c r="ZO313" s="58"/>
      <c r="ZP313" s="58"/>
      <c r="ZQ313" s="58"/>
      <c r="ZR313" s="58"/>
      <c r="ZS313" s="58"/>
      <c r="ZT313" s="58"/>
      <c r="ZU313" s="58"/>
      <c r="ZV313" s="58"/>
      <c r="ZW313" s="58"/>
      <c r="ZX313" s="58"/>
      <c r="ZY313" s="58"/>
      <c r="ZZ313" s="58"/>
      <c r="AAA313" s="58"/>
      <c r="AAB313" s="58"/>
      <c r="AAC313" s="58"/>
      <c r="AAD313" s="58"/>
      <c r="AAE313" s="58"/>
      <c r="AAF313" s="58"/>
      <c r="AAG313" s="58"/>
      <c r="AAH313" s="58"/>
      <c r="AAI313" s="58"/>
      <c r="AAJ313" s="58"/>
      <c r="AAK313" s="58"/>
      <c r="AAL313" s="58"/>
      <c r="AAM313" s="58"/>
      <c r="AAN313" s="58"/>
      <c r="AAO313" s="58"/>
      <c r="AAP313" s="58"/>
      <c r="AAQ313" s="58"/>
      <c r="AAR313" s="58"/>
      <c r="AAS313" s="58"/>
      <c r="AAT313" s="58"/>
      <c r="AAU313" s="58"/>
      <c r="AAV313" s="58"/>
      <c r="AAW313" s="58"/>
      <c r="AAX313" s="58"/>
      <c r="AAY313" s="58"/>
      <c r="AAZ313" s="58"/>
      <c r="ABA313" s="58"/>
      <c r="ABB313" s="58"/>
      <c r="ABC313" s="58"/>
      <c r="ABD313" s="58"/>
      <c r="ABE313" s="58"/>
      <c r="ABF313" s="58"/>
      <c r="ABG313" s="58"/>
      <c r="ABH313" s="58"/>
      <c r="ABI313" s="58"/>
      <c r="ABJ313" s="58"/>
      <c r="ABK313" s="58"/>
      <c r="ABL313" s="58"/>
      <c r="ABM313" s="58"/>
      <c r="ABN313" s="58"/>
      <c r="ABO313" s="58"/>
      <c r="ABP313" s="58"/>
      <c r="ABQ313" s="58"/>
      <c r="ABR313" s="58"/>
      <c r="ABS313" s="58"/>
      <c r="ABT313" s="58"/>
      <c r="ABU313" s="58"/>
      <c r="ABV313" s="58"/>
      <c r="ABW313" s="58"/>
      <c r="ABX313" s="58"/>
      <c r="ABY313" s="58"/>
      <c r="ABZ313" s="58"/>
      <c r="ACA313" s="58"/>
      <c r="ACB313" s="58"/>
      <c r="ACC313" s="58"/>
      <c r="ACD313" s="58"/>
      <c r="ACE313" s="58"/>
      <c r="ACF313" s="58"/>
      <c r="ACG313" s="58"/>
      <c r="ACH313" s="58"/>
      <c r="ACI313" s="58"/>
      <c r="ACJ313" s="58"/>
      <c r="ACK313" s="58"/>
      <c r="ACL313" s="58"/>
      <c r="ACM313" s="58"/>
      <c r="ACN313" s="58"/>
      <c r="ACO313" s="58"/>
      <c r="ACP313" s="58"/>
      <c r="ACQ313" s="58"/>
      <c r="ACR313" s="58"/>
      <c r="ACS313" s="58"/>
      <c r="ACT313" s="58"/>
      <c r="ACU313" s="58"/>
      <c r="ACV313" s="58"/>
      <c r="ACW313" s="58"/>
      <c r="ACX313" s="58"/>
      <c r="ACY313" s="58"/>
      <c r="ACZ313" s="58"/>
      <c r="ADA313" s="58"/>
      <c r="ADB313" s="58"/>
      <c r="ADC313" s="58"/>
      <c r="ADD313" s="58"/>
      <c r="ADE313" s="58"/>
      <c r="ADF313" s="58"/>
      <c r="ADG313" s="58"/>
      <c r="ADH313" s="58"/>
      <c r="ADI313" s="58"/>
      <c r="ADJ313" s="58"/>
      <c r="ADK313" s="58"/>
      <c r="ADL313" s="58"/>
      <c r="ADM313" s="58"/>
      <c r="ADN313" s="58"/>
      <c r="ADO313" s="58"/>
      <c r="ADP313" s="58"/>
      <c r="ADQ313" s="58"/>
      <c r="ADR313" s="58"/>
      <c r="ADS313" s="58"/>
      <c r="ADT313" s="58"/>
      <c r="ADU313" s="58"/>
      <c r="ADV313" s="58"/>
      <c r="ADW313" s="58"/>
      <c r="ADX313" s="58"/>
      <c r="ADY313" s="58"/>
      <c r="ADZ313" s="58"/>
      <c r="AEA313" s="58"/>
      <c r="AEB313" s="58"/>
      <c r="AEC313" s="58"/>
      <c r="AED313" s="58"/>
      <c r="AEE313" s="58"/>
      <c r="AEF313" s="58"/>
      <c r="AEG313" s="58"/>
      <c r="AEH313" s="58"/>
      <c r="AEI313" s="58"/>
      <c r="AEJ313" s="58"/>
      <c r="AEK313" s="58"/>
      <c r="AEL313" s="58"/>
      <c r="AEM313" s="58"/>
      <c r="AEN313" s="58"/>
      <c r="AEO313" s="58"/>
      <c r="AEP313" s="58"/>
      <c r="AEQ313" s="58"/>
      <c r="AER313" s="58"/>
      <c r="AES313" s="58"/>
      <c r="AET313" s="58"/>
      <c r="AEU313" s="58"/>
      <c r="AEV313" s="58"/>
      <c r="AEW313" s="58"/>
      <c r="AEX313" s="58"/>
      <c r="AEY313" s="58"/>
      <c r="AEZ313" s="58"/>
      <c r="AFA313" s="58"/>
      <c r="AFB313" s="58"/>
      <c r="AFC313" s="58"/>
      <c r="AFD313" s="58"/>
      <c r="AFE313" s="58"/>
      <c r="AFF313" s="58"/>
      <c r="AFG313" s="58"/>
      <c r="AFH313" s="58"/>
      <c r="AFI313" s="58"/>
      <c r="AFJ313" s="58"/>
      <c r="AFK313" s="58"/>
      <c r="AFL313" s="58"/>
      <c r="AFM313" s="58"/>
      <c r="AFN313" s="58"/>
      <c r="AFO313" s="58"/>
      <c r="AFP313" s="58"/>
      <c r="AFQ313" s="58"/>
      <c r="AFR313" s="58"/>
      <c r="AFS313" s="58"/>
      <c r="AFT313" s="58"/>
      <c r="AFU313" s="58"/>
      <c r="AFV313" s="58"/>
      <c r="AFW313" s="58"/>
      <c r="AFX313" s="58"/>
      <c r="AFY313" s="58"/>
      <c r="AFZ313" s="58"/>
      <c r="AGA313" s="58"/>
      <c r="AGB313" s="58"/>
      <c r="AGC313" s="58"/>
      <c r="AGD313" s="58"/>
      <c r="AGE313" s="58"/>
      <c r="AGF313" s="58"/>
      <c r="AGG313" s="58"/>
      <c r="AGH313" s="58"/>
      <c r="AGI313" s="58"/>
      <c r="AGJ313" s="58"/>
      <c r="AGK313" s="58"/>
      <c r="AGL313" s="58"/>
      <c r="AGM313" s="58"/>
      <c r="AGN313" s="58"/>
      <c r="AGO313" s="58"/>
      <c r="AGP313" s="58"/>
      <c r="AGQ313" s="58"/>
      <c r="AGR313" s="58"/>
      <c r="AGS313" s="58"/>
      <c r="AGT313" s="58"/>
      <c r="AGU313" s="58"/>
      <c r="AGV313" s="58"/>
      <c r="AGW313" s="58"/>
      <c r="AGX313" s="58"/>
      <c r="AGY313" s="58"/>
      <c r="AGZ313" s="58"/>
      <c r="AHA313" s="58"/>
      <c r="AHB313" s="58"/>
      <c r="AHC313" s="58"/>
      <c r="AHD313" s="58"/>
      <c r="AHE313" s="58"/>
      <c r="AHF313" s="58"/>
      <c r="AHG313" s="58"/>
      <c r="AHH313" s="58"/>
      <c r="AHI313" s="58"/>
      <c r="AHJ313" s="58"/>
      <c r="AHK313" s="58"/>
      <c r="AHL313" s="58"/>
      <c r="AHM313" s="58"/>
      <c r="AHN313" s="58"/>
      <c r="AHO313" s="58"/>
      <c r="AHP313" s="58"/>
      <c r="AHQ313" s="58"/>
      <c r="AHR313" s="58"/>
      <c r="AHS313" s="58"/>
      <c r="AHT313" s="58"/>
      <c r="AHU313" s="58"/>
      <c r="AHV313" s="58"/>
      <c r="AHW313" s="58"/>
      <c r="AHX313" s="58"/>
      <c r="AHY313" s="58"/>
      <c r="AHZ313" s="58"/>
      <c r="AIA313" s="58"/>
      <c r="AIB313" s="58"/>
      <c r="AIC313" s="58"/>
      <c r="AID313" s="58"/>
      <c r="AIE313" s="58"/>
      <c r="AIF313" s="58"/>
      <c r="AIG313" s="58"/>
      <c r="AIH313" s="58"/>
      <c r="AII313" s="58"/>
      <c r="AIJ313" s="58"/>
      <c r="AIK313" s="58"/>
      <c r="AIL313" s="58"/>
      <c r="AIM313" s="58"/>
      <c r="AIN313" s="58"/>
      <c r="AIO313" s="58"/>
      <c r="AIP313" s="58"/>
      <c r="AIQ313" s="58"/>
      <c r="AIR313" s="58"/>
      <c r="AIS313" s="58"/>
      <c r="AIT313" s="58"/>
      <c r="AIU313" s="58"/>
      <c r="AIV313" s="58"/>
      <c r="AIW313" s="58"/>
      <c r="AIX313" s="58"/>
      <c r="AIY313" s="58"/>
      <c r="AIZ313" s="58"/>
      <c r="AJA313" s="58"/>
      <c r="AJB313" s="58"/>
      <c r="AJC313" s="58"/>
      <c r="AJD313" s="58"/>
      <c r="AJE313" s="58"/>
      <c r="AJF313" s="58"/>
      <c r="AJG313" s="58"/>
      <c r="AJH313" s="58"/>
      <c r="AJI313" s="58"/>
      <c r="AJJ313" s="58"/>
      <c r="AJK313" s="58"/>
      <c r="AJL313" s="58"/>
      <c r="AJM313" s="58"/>
      <c r="AJN313" s="58"/>
      <c r="AJO313" s="58"/>
      <c r="AJP313" s="58"/>
      <c r="AJQ313" s="58"/>
      <c r="AJR313" s="58"/>
      <c r="AJS313" s="58"/>
      <c r="AJT313" s="58"/>
      <c r="AJU313" s="58"/>
      <c r="AJV313" s="58"/>
      <c r="AJW313" s="58"/>
      <c r="AJX313" s="58"/>
      <c r="AJY313" s="58"/>
      <c r="AJZ313" s="58"/>
      <c r="AKA313" s="58"/>
      <c r="AKB313" s="58"/>
      <c r="AKC313" s="58"/>
      <c r="AKD313" s="58"/>
      <c r="AKE313" s="58"/>
      <c r="AKF313" s="58"/>
      <c r="AKG313" s="58"/>
      <c r="AKH313" s="58"/>
      <c r="AKI313" s="58"/>
      <c r="AKJ313" s="58"/>
      <c r="AKK313" s="58"/>
      <c r="AKL313" s="58"/>
      <c r="AKM313" s="58"/>
      <c r="AKN313" s="58"/>
      <c r="AKO313" s="58"/>
      <c r="AKP313" s="58"/>
      <c r="AKQ313" s="58"/>
      <c r="AKR313" s="58"/>
      <c r="AKS313" s="58"/>
      <c r="AKT313" s="58"/>
      <c r="AKU313" s="58"/>
      <c r="AKV313" s="58"/>
      <c r="AKW313" s="58"/>
      <c r="AKX313" s="58"/>
      <c r="AKY313" s="58"/>
      <c r="AKZ313" s="58"/>
      <c r="ALA313" s="58"/>
      <c r="ALB313" s="58"/>
      <c r="ALC313" s="58"/>
      <c r="ALD313" s="58"/>
      <c r="ALE313" s="58"/>
      <c r="ALF313" s="58"/>
      <c r="ALG313" s="58"/>
      <c r="ALH313" s="58"/>
      <c r="ALI313" s="58"/>
      <c r="ALJ313" s="58"/>
      <c r="ALK313" s="58"/>
      <c r="ALL313" s="58"/>
      <c r="ALM313" s="58"/>
      <c r="ALN313" s="58"/>
      <c r="ALO313" s="58"/>
      <c r="ALP313" s="58"/>
      <c r="ALQ313" s="58"/>
      <c r="ALR313" s="58"/>
      <c r="ALS313" s="58"/>
      <c r="ALT313" s="58"/>
      <c r="ALU313" s="58"/>
      <c r="ALV313" s="58"/>
      <c r="ALW313" s="58"/>
      <c r="ALX313" s="58"/>
      <c r="ALY313" s="58"/>
      <c r="ALZ313" s="58"/>
      <c r="AMA313" s="58"/>
      <c r="AMB313" s="58"/>
      <c r="AMC313" s="58"/>
      <c r="AMD313" s="58"/>
      <c r="AME313" s="58"/>
      <c r="AMF313" s="58"/>
      <c r="AMG313" s="58"/>
      <c r="AMH313" s="58"/>
      <c r="AMI313" s="58"/>
      <c r="AMJ313" s="58"/>
      <c r="AMK313" s="58"/>
      <c r="AML313" s="58"/>
      <c r="AMM313" s="58"/>
      <c r="AMN313" s="58"/>
      <c r="AMO313" s="58"/>
      <c r="AMP313" s="58"/>
      <c r="AMQ313" s="58"/>
      <c r="AMR313" s="58"/>
      <c r="AMS313" s="58"/>
      <c r="AMT313" s="58"/>
      <c r="AMU313" s="58"/>
      <c r="AMV313" s="58"/>
      <c r="AMW313" s="58"/>
      <c r="AMX313" s="58"/>
      <c r="AMY313" s="58"/>
      <c r="AMZ313" s="58"/>
      <c r="ANA313" s="58"/>
      <c r="ANB313" s="58"/>
      <c r="ANC313" s="58"/>
      <c r="AND313" s="58"/>
      <c r="ANE313" s="58"/>
      <c r="ANF313" s="58"/>
      <c r="ANG313" s="58"/>
      <c r="ANH313" s="58"/>
      <c r="ANI313" s="58"/>
      <c r="ANJ313" s="58"/>
      <c r="ANK313" s="58"/>
      <c r="ANL313" s="58"/>
      <c r="ANM313" s="58"/>
      <c r="ANN313" s="58"/>
      <c r="ANO313" s="58"/>
      <c r="ANP313" s="58"/>
      <c r="ANQ313" s="58"/>
      <c r="ANR313" s="58"/>
      <c r="ANS313" s="58"/>
      <c r="ANT313" s="58"/>
      <c r="ANU313" s="58"/>
      <c r="ANV313" s="58"/>
      <c r="ANW313" s="58"/>
      <c r="ANX313" s="58"/>
      <c r="ANY313" s="58"/>
      <c r="ANZ313" s="58"/>
      <c r="AOA313" s="58"/>
      <c r="AOB313" s="58"/>
      <c r="AOC313" s="58"/>
      <c r="AOD313" s="58"/>
      <c r="AOE313" s="58"/>
      <c r="AOF313" s="58"/>
      <c r="AOG313" s="58"/>
      <c r="AOH313" s="58"/>
      <c r="AOI313" s="58"/>
      <c r="AOJ313" s="58"/>
      <c r="AOK313" s="58"/>
      <c r="AOL313" s="58"/>
      <c r="AOM313" s="58"/>
      <c r="AON313" s="58"/>
      <c r="AOO313" s="58"/>
      <c r="AOP313" s="58"/>
      <c r="AOQ313" s="58"/>
      <c r="AOR313" s="58"/>
      <c r="AOS313" s="58"/>
      <c r="AOT313" s="58"/>
      <c r="AOU313" s="58"/>
      <c r="AOV313" s="58"/>
      <c r="AOW313" s="58"/>
      <c r="AOX313" s="58"/>
      <c r="AOY313" s="58"/>
      <c r="AOZ313" s="58"/>
      <c r="APA313" s="58"/>
      <c r="APB313" s="58"/>
      <c r="APC313" s="58"/>
      <c r="APD313" s="58"/>
      <c r="APE313" s="58"/>
      <c r="APF313" s="58"/>
      <c r="APG313" s="58"/>
      <c r="APH313" s="58"/>
      <c r="API313" s="58"/>
      <c r="APJ313" s="58"/>
      <c r="APK313" s="58"/>
      <c r="APL313" s="58"/>
      <c r="APM313" s="58"/>
      <c r="APN313" s="58"/>
      <c r="APO313" s="58"/>
      <c r="APP313" s="58"/>
      <c r="APQ313" s="58"/>
      <c r="APR313" s="58"/>
      <c r="APS313" s="58"/>
      <c r="APT313" s="58"/>
      <c r="APU313" s="58"/>
      <c r="APV313" s="58"/>
      <c r="APW313" s="58"/>
      <c r="APX313" s="58"/>
      <c r="APY313" s="58"/>
      <c r="APZ313" s="58"/>
      <c r="AQA313" s="58"/>
      <c r="AQB313" s="58"/>
      <c r="AQC313" s="58"/>
      <c r="AQD313" s="58"/>
      <c r="AQE313" s="58"/>
      <c r="AQF313" s="58"/>
      <c r="AQG313" s="58"/>
      <c r="AQH313" s="58"/>
      <c r="AQI313" s="58"/>
      <c r="AQJ313" s="58"/>
      <c r="AQK313" s="58"/>
      <c r="AQL313" s="58"/>
      <c r="AQM313" s="58"/>
      <c r="AQN313" s="58"/>
      <c r="AQO313" s="58"/>
      <c r="AQP313" s="58"/>
      <c r="AQQ313" s="58"/>
      <c r="AQR313" s="58"/>
      <c r="AQS313" s="58"/>
      <c r="AQT313" s="58"/>
      <c r="AQU313" s="58"/>
      <c r="AQV313" s="58"/>
      <c r="AQW313" s="58"/>
      <c r="AQX313" s="58"/>
      <c r="AQY313" s="58"/>
      <c r="AQZ313" s="58"/>
      <c r="ARA313" s="58"/>
      <c r="ARB313" s="58"/>
      <c r="ARC313" s="58"/>
      <c r="ARD313" s="58"/>
      <c r="ARE313" s="58"/>
      <c r="ARF313" s="58"/>
      <c r="ARG313" s="58"/>
      <c r="ARH313" s="58"/>
      <c r="ARI313" s="58"/>
      <c r="ARJ313" s="58"/>
      <c r="ARK313" s="58"/>
      <c r="ARL313" s="58"/>
      <c r="ARM313" s="58"/>
      <c r="ARN313" s="58"/>
      <c r="ARO313" s="58"/>
      <c r="ARP313" s="58"/>
      <c r="ARQ313" s="58"/>
      <c r="ARR313" s="58"/>
      <c r="ARS313" s="58"/>
      <c r="ART313" s="58"/>
      <c r="ARU313" s="58"/>
      <c r="ARV313" s="58"/>
      <c r="ARW313" s="58"/>
      <c r="ARX313" s="58"/>
      <c r="ARY313" s="58"/>
      <c r="ARZ313" s="58"/>
      <c r="ASA313" s="58"/>
      <c r="ASB313" s="58"/>
      <c r="ASC313" s="58"/>
      <c r="ASD313" s="58"/>
      <c r="ASE313" s="58"/>
      <c r="ASF313" s="58"/>
      <c r="ASG313" s="58"/>
      <c r="ASH313" s="58"/>
      <c r="ASI313" s="58"/>
      <c r="ASJ313" s="58"/>
      <c r="ASK313" s="58"/>
      <c r="ASL313" s="58"/>
      <c r="ASM313" s="58"/>
      <c r="ASN313" s="58"/>
      <c r="ASO313" s="58"/>
      <c r="ASP313" s="58"/>
      <c r="ASQ313" s="58"/>
      <c r="ASR313" s="58"/>
      <c r="ASS313" s="58"/>
      <c r="AST313" s="58"/>
      <c r="ASU313" s="58"/>
      <c r="ASV313" s="58"/>
      <c r="ASW313" s="58"/>
      <c r="ASX313" s="58"/>
      <c r="ASY313" s="58"/>
      <c r="ASZ313" s="58"/>
      <c r="ATA313" s="58"/>
      <c r="ATB313" s="58"/>
      <c r="ATC313" s="58"/>
      <c r="ATD313" s="58"/>
      <c r="ATE313" s="58"/>
      <c r="ATF313" s="58"/>
      <c r="ATG313" s="58"/>
      <c r="ATH313" s="58"/>
      <c r="ATI313" s="58"/>
      <c r="ATJ313" s="58"/>
      <c r="ATK313" s="58"/>
      <c r="ATL313" s="58"/>
      <c r="ATM313" s="58"/>
      <c r="ATN313" s="58"/>
      <c r="ATO313" s="58"/>
      <c r="ATP313" s="58"/>
      <c r="ATQ313" s="58"/>
      <c r="ATR313" s="58"/>
      <c r="ATS313" s="58"/>
      <c r="ATT313" s="58"/>
      <c r="ATU313" s="58"/>
      <c r="ATV313" s="58"/>
      <c r="ATW313" s="58"/>
      <c r="ATX313" s="58"/>
      <c r="ATY313" s="58"/>
      <c r="ATZ313" s="58"/>
      <c r="AUA313" s="58"/>
      <c r="AUB313" s="58"/>
      <c r="AUC313" s="58"/>
      <c r="AUD313" s="58"/>
      <c r="AUE313" s="58"/>
      <c r="AUF313" s="58"/>
      <c r="AUG313" s="58"/>
      <c r="AUH313" s="58"/>
      <c r="AUI313" s="58"/>
      <c r="AUJ313" s="58"/>
      <c r="AUK313" s="58"/>
      <c r="AUL313" s="58"/>
      <c r="AUM313" s="58"/>
      <c r="AUN313" s="58"/>
      <c r="AUO313" s="58"/>
      <c r="AUP313" s="58"/>
      <c r="AUQ313" s="58"/>
      <c r="AUR313" s="58"/>
      <c r="AUS313" s="58"/>
      <c r="AUT313" s="58"/>
      <c r="AUU313" s="58"/>
      <c r="AUV313" s="58"/>
      <c r="AUW313" s="58"/>
      <c r="AUX313" s="58"/>
      <c r="AUY313" s="58"/>
      <c r="AUZ313" s="58"/>
      <c r="AVA313" s="58"/>
      <c r="AVB313" s="58"/>
      <c r="AVC313" s="58"/>
      <c r="AVD313" s="58"/>
      <c r="AVE313" s="58"/>
      <c r="AVF313" s="58"/>
      <c r="AVG313" s="58"/>
      <c r="AVH313" s="58"/>
      <c r="AVI313" s="58"/>
      <c r="AVJ313" s="58"/>
      <c r="AVK313" s="58"/>
      <c r="AVL313" s="58"/>
      <c r="AVM313" s="58"/>
      <c r="AVN313" s="58"/>
      <c r="AVO313" s="58"/>
      <c r="AVP313" s="58"/>
      <c r="AVQ313" s="58"/>
      <c r="AVR313" s="58"/>
      <c r="AVS313" s="58"/>
      <c r="AVT313" s="58"/>
      <c r="AVU313" s="58"/>
      <c r="AVV313" s="58"/>
      <c r="AVW313" s="58"/>
      <c r="AVX313" s="58"/>
      <c r="AVY313" s="58"/>
      <c r="AVZ313" s="58"/>
      <c r="AWA313" s="58"/>
      <c r="AWB313" s="58"/>
      <c r="AWC313" s="58"/>
      <c r="AWD313" s="58"/>
      <c r="AWE313" s="58"/>
      <c r="AWF313" s="58"/>
      <c r="AWG313" s="58"/>
      <c r="AWH313" s="58"/>
      <c r="AWI313" s="58"/>
      <c r="AWJ313" s="58"/>
      <c r="AWK313" s="58"/>
      <c r="AWL313" s="58"/>
      <c r="AWM313" s="58"/>
      <c r="AWN313" s="58"/>
      <c r="AWO313" s="58"/>
      <c r="AWP313" s="58"/>
      <c r="AWQ313" s="58"/>
      <c r="AWR313" s="58"/>
      <c r="AWS313" s="58"/>
      <c r="AWT313" s="58"/>
      <c r="AWU313" s="58"/>
      <c r="AWV313" s="58"/>
      <c r="AWW313" s="58"/>
      <c r="AWX313" s="58"/>
      <c r="AWY313" s="58"/>
      <c r="AWZ313" s="58"/>
      <c r="AXA313" s="58"/>
      <c r="AXB313" s="58"/>
      <c r="AXC313" s="58"/>
      <c r="AXD313" s="58"/>
      <c r="AXE313" s="58"/>
      <c r="AXF313" s="58"/>
      <c r="AXG313" s="58"/>
      <c r="AXH313" s="58"/>
      <c r="AXI313" s="58"/>
      <c r="AXJ313" s="58"/>
      <c r="AXK313" s="58"/>
      <c r="AXL313" s="58"/>
      <c r="AXM313" s="58"/>
      <c r="AXN313" s="58"/>
      <c r="AXO313" s="58"/>
      <c r="AXP313" s="58"/>
      <c r="AXQ313" s="58"/>
      <c r="AXR313" s="58"/>
      <c r="AXS313" s="58"/>
      <c r="AXT313" s="58"/>
      <c r="AXU313" s="58"/>
      <c r="AXV313" s="58"/>
      <c r="AXW313" s="58"/>
      <c r="AXX313" s="58"/>
      <c r="AXY313" s="58"/>
      <c r="AXZ313" s="58"/>
      <c r="AYA313" s="58"/>
      <c r="AYB313" s="58"/>
      <c r="AYC313" s="58"/>
      <c r="AYD313" s="58"/>
      <c r="AYE313" s="58"/>
      <c r="AYF313" s="58"/>
      <c r="AYG313" s="58"/>
      <c r="AYH313" s="58"/>
      <c r="AYI313" s="58"/>
      <c r="AYJ313" s="58"/>
      <c r="AYK313" s="58"/>
      <c r="AYL313" s="58"/>
      <c r="AYM313" s="58"/>
      <c r="AYN313" s="58"/>
      <c r="AYO313" s="58"/>
      <c r="AYP313" s="58"/>
      <c r="AYQ313" s="58"/>
      <c r="AYR313" s="58"/>
      <c r="AYS313" s="58"/>
      <c r="AYT313" s="58"/>
      <c r="AYU313" s="58"/>
      <c r="AYV313" s="58"/>
      <c r="AYW313" s="58"/>
      <c r="AYX313" s="58"/>
      <c r="AYY313" s="58"/>
      <c r="AYZ313" s="58"/>
      <c r="AZA313" s="58"/>
      <c r="AZB313" s="58"/>
      <c r="AZC313" s="58"/>
      <c r="AZD313" s="58"/>
      <c r="AZE313" s="58"/>
      <c r="AZF313" s="58"/>
      <c r="AZG313" s="58"/>
      <c r="AZH313" s="58"/>
      <c r="AZI313" s="58"/>
      <c r="AZJ313" s="58"/>
      <c r="AZK313" s="58"/>
      <c r="AZL313" s="58"/>
      <c r="AZM313" s="58"/>
      <c r="AZN313" s="58"/>
      <c r="AZO313" s="58"/>
      <c r="AZP313" s="58"/>
      <c r="AZQ313" s="58"/>
      <c r="AZR313" s="58"/>
      <c r="AZS313" s="58"/>
      <c r="AZT313" s="58"/>
      <c r="AZU313" s="58"/>
      <c r="AZV313" s="58"/>
      <c r="AZW313" s="58"/>
      <c r="AZX313" s="58"/>
      <c r="AZY313" s="58"/>
      <c r="AZZ313" s="58"/>
      <c r="BAA313" s="58"/>
      <c r="BAB313" s="58"/>
      <c r="BAC313" s="58"/>
      <c r="BAD313" s="58"/>
      <c r="BAE313" s="58"/>
      <c r="BAF313" s="58"/>
      <c r="BAG313" s="58"/>
      <c r="BAH313" s="58"/>
      <c r="BAI313" s="58"/>
      <c r="BAJ313" s="58"/>
      <c r="BAK313" s="58"/>
      <c r="BAL313" s="58"/>
      <c r="BAM313" s="58"/>
      <c r="BAN313" s="58"/>
      <c r="BAO313" s="58"/>
      <c r="BAP313" s="58"/>
      <c r="BAQ313" s="58"/>
      <c r="BAR313" s="58"/>
      <c r="BAS313" s="58"/>
      <c r="BAT313" s="58"/>
      <c r="BAU313" s="58"/>
      <c r="BAV313" s="58"/>
      <c r="BAW313" s="58"/>
      <c r="BAX313" s="58"/>
      <c r="BAY313" s="58"/>
      <c r="BAZ313" s="58"/>
      <c r="BBA313" s="58"/>
      <c r="BBB313" s="58"/>
      <c r="BBC313" s="58"/>
      <c r="BBD313" s="58"/>
      <c r="BBE313" s="58"/>
      <c r="BBF313" s="58"/>
      <c r="BBG313" s="58"/>
      <c r="BBH313" s="58"/>
      <c r="BBI313" s="58"/>
      <c r="BBJ313" s="58"/>
      <c r="BBK313" s="58"/>
      <c r="BBL313" s="58"/>
      <c r="BBM313" s="58"/>
      <c r="BBN313" s="58"/>
      <c r="BBO313" s="58"/>
      <c r="BBP313" s="58"/>
      <c r="BBQ313" s="58"/>
      <c r="BBR313" s="58"/>
      <c r="BBS313" s="58"/>
      <c r="BBT313" s="58"/>
      <c r="BBU313" s="58"/>
      <c r="BBV313" s="58"/>
      <c r="BBW313" s="58"/>
      <c r="BBX313" s="58"/>
      <c r="BBY313" s="58"/>
      <c r="BBZ313" s="58"/>
      <c r="BCA313" s="58"/>
      <c r="BCB313" s="58"/>
      <c r="BCC313" s="58"/>
      <c r="BCD313" s="58"/>
      <c r="BCE313" s="58"/>
      <c r="BCF313" s="58"/>
      <c r="BCG313" s="58"/>
      <c r="BCH313" s="58"/>
      <c r="BCI313" s="58"/>
      <c r="BCJ313" s="58"/>
      <c r="BCK313" s="58"/>
      <c r="BCL313" s="58"/>
      <c r="BCM313" s="58"/>
      <c r="BCN313" s="58"/>
      <c r="BCO313" s="58"/>
      <c r="BCP313" s="58"/>
      <c r="BCQ313" s="58"/>
      <c r="BCR313" s="58"/>
      <c r="BCS313" s="58"/>
      <c r="BCT313" s="58"/>
      <c r="BCU313" s="58"/>
      <c r="BCV313" s="58"/>
      <c r="BCW313" s="58"/>
      <c r="BCX313" s="58"/>
      <c r="BCY313" s="58"/>
      <c r="BCZ313" s="58"/>
      <c r="BDA313" s="58"/>
      <c r="BDB313" s="58"/>
      <c r="BDC313" s="58"/>
      <c r="BDD313" s="58"/>
      <c r="BDE313" s="58"/>
      <c r="BDF313" s="58"/>
      <c r="BDG313" s="58"/>
      <c r="BDH313" s="58"/>
      <c r="BDI313" s="58"/>
      <c r="BDJ313" s="58"/>
      <c r="BDK313" s="58"/>
      <c r="BDL313" s="58"/>
      <c r="BDM313" s="58"/>
      <c r="BDN313" s="58"/>
      <c r="BDO313" s="58"/>
      <c r="BDP313" s="58"/>
      <c r="BDQ313" s="58"/>
      <c r="BDR313" s="58"/>
      <c r="BDS313" s="58"/>
      <c r="BDT313" s="58"/>
      <c r="BDU313" s="58"/>
      <c r="BDV313" s="58"/>
      <c r="BDW313" s="58"/>
      <c r="BDX313" s="58"/>
      <c r="BDY313" s="58"/>
      <c r="BDZ313" s="58"/>
      <c r="BEA313" s="58"/>
      <c r="BEB313" s="58"/>
      <c r="BEC313" s="58"/>
      <c r="BED313" s="58"/>
      <c r="BEE313" s="58"/>
      <c r="BEF313" s="58"/>
      <c r="BEG313" s="58"/>
      <c r="BEH313" s="58"/>
      <c r="BEI313" s="58"/>
      <c r="BEJ313" s="58"/>
      <c r="BEK313" s="58"/>
      <c r="BEL313" s="58"/>
      <c r="BEM313" s="58"/>
      <c r="BEN313" s="58"/>
      <c r="BEO313" s="58"/>
      <c r="BEP313" s="58"/>
      <c r="BEQ313" s="58"/>
      <c r="BER313" s="58"/>
      <c r="BES313" s="58"/>
      <c r="BET313" s="58"/>
      <c r="BEU313" s="58"/>
      <c r="BEV313" s="58"/>
      <c r="BEW313" s="58"/>
      <c r="BEX313" s="58"/>
      <c r="BEY313" s="58"/>
      <c r="BEZ313" s="58"/>
      <c r="BFA313" s="58"/>
      <c r="BFB313" s="58"/>
      <c r="BFC313" s="58"/>
      <c r="BFD313" s="58"/>
      <c r="BFE313" s="58"/>
      <c r="BFF313" s="58"/>
      <c r="BFG313" s="58"/>
      <c r="BFH313" s="58"/>
    </row>
    <row r="314" spans="1:1516" s="56" customFormat="1" ht="13.5">
      <c r="A314" s="35"/>
      <c r="B314" s="35"/>
      <c r="C314" s="35"/>
      <c r="D314" s="36"/>
      <c r="E314" s="115"/>
      <c r="F314" s="121"/>
      <c r="G314" s="69"/>
      <c r="H314" s="115"/>
      <c r="I314" s="121"/>
      <c r="J314" s="69"/>
      <c r="K314" s="115"/>
      <c r="L314" s="121"/>
      <c r="M314" s="40"/>
      <c r="N314" s="115"/>
      <c r="O314" s="121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  <c r="GL314" s="58"/>
      <c r="GM314" s="58"/>
      <c r="GN314" s="58"/>
      <c r="GO314" s="58"/>
      <c r="GP314" s="58"/>
      <c r="GQ314" s="58"/>
      <c r="GR314" s="58"/>
      <c r="GS314" s="58"/>
      <c r="GT314" s="58"/>
      <c r="GU314" s="58"/>
      <c r="GV314" s="58"/>
      <c r="GW314" s="58"/>
      <c r="GX314" s="58"/>
      <c r="GY314" s="58"/>
      <c r="GZ314" s="58"/>
      <c r="HA314" s="58"/>
      <c r="HB314" s="58"/>
      <c r="HC314" s="58"/>
      <c r="HD314" s="58"/>
      <c r="HE314" s="58"/>
      <c r="HF314" s="58"/>
      <c r="HG314" s="58"/>
      <c r="HH314" s="58"/>
      <c r="HI314" s="58"/>
      <c r="HJ314" s="58"/>
      <c r="HK314" s="58"/>
      <c r="HL314" s="58"/>
      <c r="HM314" s="58"/>
      <c r="HN314" s="58"/>
      <c r="HO314" s="58"/>
      <c r="HP314" s="58"/>
      <c r="HQ314" s="58"/>
      <c r="HR314" s="58"/>
      <c r="HS314" s="58"/>
      <c r="HT314" s="58"/>
      <c r="HU314" s="58"/>
      <c r="HV314" s="58"/>
      <c r="HW314" s="58"/>
      <c r="HX314" s="58"/>
      <c r="HY314" s="58"/>
      <c r="HZ314" s="58"/>
      <c r="IA314" s="58"/>
      <c r="IB314" s="58"/>
      <c r="IC314" s="58"/>
      <c r="ID314" s="58"/>
      <c r="IE314" s="58"/>
      <c r="IF314" s="58"/>
      <c r="IG314" s="58"/>
      <c r="IH314" s="58"/>
      <c r="II314" s="58"/>
      <c r="IJ314" s="58"/>
      <c r="IK314" s="58"/>
      <c r="IL314" s="58"/>
      <c r="IM314" s="58"/>
      <c r="IN314" s="58"/>
      <c r="IO314" s="58"/>
      <c r="IP314" s="58"/>
      <c r="IQ314" s="58"/>
      <c r="IR314" s="58"/>
      <c r="IS314" s="58"/>
      <c r="IT314" s="58"/>
      <c r="IU314" s="58"/>
      <c r="IV314" s="58"/>
      <c r="IW314" s="58"/>
      <c r="IX314" s="58"/>
      <c r="IY314" s="58"/>
      <c r="IZ314" s="58"/>
      <c r="JA314" s="58"/>
      <c r="JB314" s="58"/>
      <c r="JC314" s="58"/>
      <c r="JD314" s="58"/>
      <c r="JE314" s="58"/>
      <c r="JF314" s="58"/>
      <c r="JG314" s="58"/>
      <c r="JH314" s="58"/>
      <c r="JI314" s="58"/>
      <c r="JJ314" s="58"/>
      <c r="JK314" s="58"/>
      <c r="JL314" s="58"/>
      <c r="JM314" s="58"/>
      <c r="JN314" s="58"/>
      <c r="JO314" s="58"/>
      <c r="JP314" s="58"/>
      <c r="JQ314" s="58"/>
      <c r="JR314" s="58"/>
      <c r="JS314" s="58"/>
      <c r="JT314" s="58"/>
      <c r="JU314" s="58"/>
      <c r="JV314" s="58"/>
      <c r="JW314" s="58"/>
      <c r="JX314" s="58"/>
      <c r="JY314" s="58"/>
      <c r="JZ314" s="58"/>
      <c r="KA314" s="58"/>
      <c r="KB314" s="58"/>
      <c r="KC314" s="58"/>
      <c r="KD314" s="58"/>
      <c r="KE314" s="58"/>
      <c r="KF314" s="58"/>
      <c r="KG314" s="58"/>
      <c r="KH314" s="58"/>
      <c r="KI314" s="58"/>
      <c r="KJ314" s="58"/>
      <c r="KK314" s="58"/>
      <c r="KL314" s="58"/>
      <c r="KM314" s="58"/>
      <c r="KN314" s="58"/>
      <c r="KO314" s="58"/>
      <c r="KP314" s="58"/>
      <c r="KQ314" s="58"/>
      <c r="KR314" s="58"/>
      <c r="KS314" s="58"/>
      <c r="KT314" s="58"/>
      <c r="KU314" s="58"/>
      <c r="KV314" s="58"/>
      <c r="KW314" s="58"/>
      <c r="KX314" s="58"/>
      <c r="KY314" s="58"/>
      <c r="KZ314" s="58"/>
      <c r="LA314" s="58"/>
      <c r="LB314" s="58"/>
      <c r="LC314" s="58"/>
      <c r="LD314" s="58"/>
      <c r="LE314" s="58"/>
      <c r="LF314" s="58"/>
      <c r="LG314" s="58"/>
      <c r="LH314" s="58"/>
      <c r="LI314" s="58"/>
      <c r="LJ314" s="58"/>
      <c r="LK314" s="58"/>
      <c r="LL314" s="58"/>
      <c r="LM314" s="58"/>
      <c r="LN314" s="58"/>
      <c r="LO314" s="58"/>
      <c r="LP314" s="58"/>
      <c r="LQ314" s="58"/>
      <c r="LR314" s="58"/>
      <c r="LS314" s="58"/>
      <c r="LT314" s="58"/>
      <c r="LU314" s="58"/>
      <c r="LV314" s="58"/>
      <c r="LW314" s="58"/>
      <c r="LX314" s="58"/>
      <c r="LY314" s="58"/>
      <c r="LZ314" s="58"/>
      <c r="MA314" s="58"/>
      <c r="MB314" s="58"/>
      <c r="MC314" s="58"/>
      <c r="MD314" s="58"/>
      <c r="ME314" s="58"/>
      <c r="MF314" s="58"/>
      <c r="MG314" s="58"/>
      <c r="MH314" s="58"/>
      <c r="MI314" s="58"/>
      <c r="MJ314" s="58"/>
      <c r="MK314" s="58"/>
      <c r="ML314" s="58"/>
      <c r="MM314" s="58"/>
      <c r="MN314" s="58"/>
      <c r="MO314" s="58"/>
      <c r="MP314" s="58"/>
      <c r="MQ314" s="58"/>
      <c r="MR314" s="58"/>
      <c r="MS314" s="58"/>
      <c r="MT314" s="58"/>
      <c r="MU314" s="58"/>
      <c r="MV314" s="58"/>
      <c r="MW314" s="58"/>
      <c r="MX314" s="58"/>
      <c r="MY314" s="58"/>
      <c r="MZ314" s="58"/>
      <c r="NA314" s="58"/>
      <c r="NB314" s="58"/>
      <c r="NC314" s="58"/>
      <c r="ND314" s="58"/>
      <c r="NE314" s="58"/>
      <c r="NF314" s="58"/>
      <c r="NG314" s="58"/>
      <c r="NH314" s="58"/>
      <c r="NI314" s="58"/>
      <c r="NJ314" s="58"/>
      <c r="NK314" s="58"/>
      <c r="NL314" s="58"/>
      <c r="NM314" s="58"/>
      <c r="NN314" s="58"/>
      <c r="NO314" s="58"/>
      <c r="NP314" s="58"/>
      <c r="NQ314" s="58"/>
      <c r="NR314" s="58"/>
      <c r="NS314" s="58"/>
      <c r="NT314" s="58"/>
      <c r="NU314" s="58"/>
      <c r="NV314" s="58"/>
      <c r="NW314" s="58"/>
      <c r="NX314" s="58"/>
      <c r="NY314" s="58"/>
      <c r="NZ314" s="58"/>
      <c r="OA314" s="58"/>
      <c r="OB314" s="58"/>
      <c r="OC314" s="58"/>
      <c r="OD314" s="58"/>
      <c r="OE314" s="58"/>
      <c r="OF314" s="58"/>
      <c r="OG314" s="58"/>
      <c r="OH314" s="58"/>
      <c r="OI314" s="58"/>
      <c r="OJ314" s="58"/>
      <c r="OK314" s="58"/>
      <c r="OL314" s="58"/>
      <c r="OM314" s="58"/>
      <c r="ON314" s="58"/>
      <c r="OO314" s="58"/>
      <c r="OP314" s="58"/>
      <c r="OQ314" s="58"/>
      <c r="OR314" s="58"/>
      <c r="OS314" s="58"/>
      <c r="OT314" s="58"/>
      <c r="OU314" s="58"/>
      <c r="OV314" s="58"/>
      <c r="OW314" s="58"/>
      <c r="OX314" s="58"/>
      <c r="OY314" s="58"/>
      <c r="OZ314" s="58"/>
      <c r="PA314" s="58"/>
      <c r="PB314" s="58"/>
      <c r="PC314" s="58"/>
      <c r="PD314" s="58"/>
      <c r="PE314" s="58"/>
      <c r="PF314" s="58"/>
      <c r="PG314" s="58"/>
      <c r="PH314" s="58"/>
      <c r="PI314" s="58"/>
      <c r="PJ314" s="58"/>
      <c r="PK314" s="58"/>
      <c r="PL314" s="58"/>
      <c r="PM314" s="58"/>
      <c r="PN314" s="58"/>
      <c r="PO314" s="58"/>
      <c r="PP314" s="58"/>
      <c r="PQ314" s="58"/>
      <c r="PR314" s="58"/>
      <c r="PS314" s="58"/>
      <c r="PT314" s="58"/>
      <c r="PU314" s="58"/>
      <c r="PV314" s="58"/>
      <c r="PW314" s="58"/>
      <c r="PX314" s="58"/>
      <c r="PY314" s="58"/>
      <c r="PZ314" s="58"/>
      <c r="QA314" s="58"/>
      <c r="QB314" s="58"/>
      <c r="QC314" s="58"/>
      <c r="QD314" s="58"/>
      <c r="QE314" s="58"/>
      <c r="QF314" s="58"/>
      <c r="QG314" s="58"/>
      <c r="QH314" s="58"/>
      <c r="QI314" s="58"/>
      <c r="QJ314" s="58"/>
      <c r="QK314" s="58"/>
      <c r="QL314" s="58"/>
      <c r="QM314" s="58"/>
      <c r="QN314" s="58"/>
      <c r="QO314" s="58"/>
      <c r="QP314" s="58"/>
      <c r="QQ314" s="58"/>
      <c r="QR314" s="58"/>
      <c r="QS314" s="58"/>
      <c r="QT314" s="58"/>
      <c r="QU314" s="58"/>
      <c r="QV314" s="58"/>
      <c r="QW314" s="58"/>
      <c r="QX314" s="58"/>
      <c r="QY314" s="58"/>
      <c r="QZ314" s="58"/>
      <c r="RA314" s="58"/>
      <c r="RB314" s="58"/>
      <c r="RC314" s="58"/>
      <c r="RD314" s="58"/>
      <c r="RE314" s="58"/>
      <c r="RF314" s="58"/>
      <c r="RG314" s="58"/>
      <c r="RH314" s="58"/>
      <c r="RI314" s="58"/>
      <c r="RJ314" s="58"/>
      <c r="RK314" s="58"/>
      <c r="RL314" s="58"/>
      <c r="RM314" s="58"/>
      <c r="RN314" s="58"/>
      <c r="RO314" s="58"/>
      <c r="RP314" s="58"/>
      <c r="RQ314" s="58"/>
      <c r="RR314" s="58"/>
      <c r="RS314" s="58"/>
      <c r="RT314" s="58"/>
      <c r="RU314" s="58"/>
      <c r="RV314" s="58"/>
      <c r="RW314" s="58"/>
      <c r="RX314" s="58"/>
      <c r="RY314" s="58"/>
      <c r="RZ314" s="58"/>
      <c r="SA314" s="58"/>
      <c r="SB314" s="58"/>
      <c r="SC314" s="58"/>
      <c r="SD314" s="58"/>
      <c r="SE314" s="58"/>
      <c r="SF314" s="58"/>
      <c r="SG314" s="58"/>
      <c r="SH314" s="58"/>
      <c r="SI314" s="58"/>
      <c r="SJ314" s="58"/>
      <c r="SK314" s="58"/>
      <c r="SL314" s="58"/>
      <c r="SM314" s="58"/>
      <c r="SN314" s="58"/>
      <c r="SO314" s="58"/>
      <c r="SP314" s="58"/>
      <c r="SQ314" s="58"/>
      <c r="SR314" s="58"/>
      <c r="SS314" s="58"/>
      <c r="ST314" s="58"/>
      <c r="SU314" s="58"/>
      <c r="SV314" s="58"/>
      <c r="SW314" s="58"/>
      <c r="SX314" s="58"/>
      <c r="SY314" s="58"/>
      <c r="SZ314" s="58"/>
      <c r="TA314" s="58"/>
      <c r="TB314" s="58"/>
      <c r="TC314" s="58"/>
      <c r="TD314" s="58"/>
      <c r="TE314" s="58"/>
      <c r="TF314" s="58"/>
      <c r="TG314" s="58"/>
      <c r="TH314" s="58"/>
      <c r="TI314" s="58"/>
      <c r="TJ314" s="58"/>
      <c r="TK314" s="58"/>
      <c r="TL314" s="58"/>
      <c r="TM314" s="58"/>
      <c r="TN314" s="58"/>
      <c r="TO314" s="58"/>
      <c r="TP314" s="58"/>
      <c r="TQ314" s="58"/>
      <c r="TR314" s="58"/>
      <c r="TS314" s="58"/>
      <c r="TT314" s="58"/>
      <c r="TU314" s="58"/>
      <c r="TV314" s="58"/>
      <c r="TW314" s="58"/>
      <c r="TX314" s="58"/>
      <c r="TY314" s="58"/>
      <c r="TZ314" s="58"/>
      <c r="UA314" s="58"/>
      <c r="UB314" s="58"/>
      <c r="UC314" s="58"/>
      <c r="UD314" s="58"/>
      <c r="UE314" s="58"/>
      <c r="UF314" s="58"/>
      <c r="UG314" s="58"/>
      <c r="UH314" s="58"/>
      <c r="UI314" s="58"/>
      <c r="UJ314" s="58"/>
      <c r="UK314" s="58"/>
      <c r="UL314" s="58"/>
      <c r="UM314" s="58"/>
      <c r="UN314" s="58"/>
      <c r="UO314" s="58"/>
      <c r="UP314" s="58"/>
      <c r="UQ314" s="58"/>
      <c r="UR314" s="58"/>
      <c r="US314" s="58"/>
      <c r="UT314" s="58"/>
      <c r="UU314" s="58"/>
      <c r="UV314" s="58"/>
      <c r="UW314" s="58"/>
      <c r="UX314" s="58"/>
      <c r="UY314" s="58"/>
      <c r="UZ314" s="58"/>
      <c r="VA314" s="58"/>
      <c r="VB314" s="58"/>
      <c r="VC314" s="58"/>
      <c r="VD314" s="58"/>
      <c r="VE314" s="58"/>
      <c r="VF314" s="58"/>
      <c r="VG314" s="58"/>
      <c r="VH314" s="58"/>
      <c r="VI314" s="58"/>
      <c r="VJ314" s="58"/>
      <c r="VK314" s="58"/>
      <c r="VL314" s="58"/>
      <c r="VM314" s="58"/>
      <c r="VN314" s="58"/>
      <c r="VO314" s="58"/>
      <c r="VP314" s="58"/>
      <c r="VQ314" s="58"/>
      <c r="VR314" s="58"/>
      <c r="VS314" s="58"/>
      <c r="VT314" s="58"/>
      <c r="VU314" s="58"/>
      <c r="VV314" s="58"/>
      <c r="VW314" s="58"/>
      <c r="VX314" s="58"/>
      <c r="VY314" s="58"/>
      <c r="VZ314" s="58"/>
      <c r="WA314" s="58"/>
      <c r="WB314" s="58"/>
      <c r="WC314" s="58"/>
      <c r="WD314" s="58"/>
      <c r="WE314" s="58"/>
      <c r="WF314" s="58"/>
      <c r="WG314" s="58"/>
      <c r="WH314" s="58"/>
      <c r="WI314" s="58"/>
      <c r="WJ314" s="58"/>
      <c r="WK314" s="58"/>
      <c r="WL314" s="58"/>
      <c r="WM314" s="58"/>
      <c r="WN314" s="58"/>
      <c r="WO314" s="58"/>
      <c r="WP314" s="58"/>
      <c r="WQ314" s="58"/>
      <c r="WR314" s="58"/>
      <c r="WS314" s="58"/>
      <c r="WT314" s="58"/>
      <c r="WU314" s="58"/>
      <c r="WV314" s="58"/>
      <c r="WW314" s="58"/>
      <c r="WX314" s="58"/>
      <c r="WY314" s="58"/>
      <c r="WZ314" s="58"/>
      <c r="XA314" s="58"/>
      <c r="XB314" s="58"/>
      <c r="XC314" s="58"/>
      <c r="XD314" s="58"/>
      <c r="XE314" s="58"/>
      <c r="XF314" s="58"/>
      <c r="XG314" s="58"/>
      <c r="XH314" s="58"/>
      <c r="XI314" s="58"/>
      <c r="XJ314" s="58"/>
      <c r="XK314" s="58"/>
      <c r="XL314" s="58"/>
      <c r="XM314" s="58"/>
      <c r="XN314" s="58"/>
      <c r="XO314" s="58"/>
      <c r="XP314" s="58"/>
      <c r="XQ314" s="58"/>
      <c r="XR314" s="58"/>
      <c r="XS314" s="58"/>
      <c r="XT314" s="58"/>
      <c r="XU314" s="58"/>
      <c r="XV314" s="58"/>
      <c r="XW314" s="58"/>
      <c r="XX314" s="58"/>
      <c r="XY314" s="58"/>
      <c r="XZ314" s="58"/>
      <c r="YA314" s="58"/>
      <c r="YB314" s="58"/>
      <c r="YC314" s="58"/>
      <c r="YD314" s="58"/>
      <c r="YE314" s="58"/>
      <c r="YF314" s="58"/>
      <c r="YG314" s="58"/>
      <c r="YH314" s="58"/>
      <c r="YI314" s="58"/>
      <c r="YJ314" s="58"/>
      <c r="YK314" s="58"/>
      <c r="YL314" s="58"/>
      <c r="YM314" s="58"/>
      <c r="YN314" s="58"/>
      <c r="YO314" s="58"/>
      <c r="YP314" s="58"/>
      <c r="YQ314" s="58"/>
      <c r="YR314" s="58"/>
      <c r="YS314" s="58"/>
      <c r="YT314" s="58"/>
      <c r="YU314" s="58"/>
      <c r="YV314" s="58"/>
      <c r="YW314" s="58"/>
      <c r="YX314" s="58"/>
      <c r="YY314" s="58"/>
      <c r="YZ314" s="58"/>
      <c r="ZA314" s="58"/>
      <c r="ZB314" s="58"/>
      <c r="ZC314" s="58"/>
      <c r="ZD314" s="58"/>
      <c r="ZE314" s="58"/>
      <c r="ZF314" s="58"/>
      <c r="ZG314" s="58"/>
      <c r="ZH314" s="58"/>
      <c r="ZI314" s="58"/>
      <c r="ZJ314" s="58"/>
      <c r="ZK314" s="58"/>
      <c r="ZL314" s="58"/>
      <c r="ZM314" s="58"/>
      <c r="ZN314" s="58"/>
      <c r="ZO314" s="58"/>
      <c r="ZP314" s="58"/>
      <c r="ZQ314" s="58"/>
      <c r="ZR314" s="58"/>
      <c r="ZS314" s="58"/>
      <c r="ZT314" s="58"/>
      <c r="ZU314" s="58"/>
      <c r="ZV314" s="58"/>
      <c r="ZW314" s="58"/>
      <c r="ZX314" s="58"/>
      <c r="ZY314" s="58"/>
      <c r="ZZ314" s="58"/>
      <c r="AAA314" s="58"/>
      <c r="AAB314" s="58"/>
      <c r="AAC314" s="58"/>
      <c r="AAD314" s="58"/>
      <c r="AAE314" s="58"/>
      <c r="AAF314" s="58"/>
      <c r="AAG314" s="58"/>
      <c r="AAH314" s="58"/>
      <c r="AAI314" s="58"/>
      <c r="AAJ314" s="58"/>
      <c r="AAK314" s="58"/>
      <c r="AAL314" s="58"/>
      <c r="AAM314" s="58"/>
      <c r="AAN314" s="58"/>
      <c r="AAO314" s="58"/>
      <c r="AAP314" s="58"/>
      <c r="AAQ314" s="58"/>
      <c r="AAR314" s="58"/>
      <c r="AAS314" s="58"/>
      <c r="AAT314" s="58"/>
      <c r="AAU314" s="58"/>
      <c r="AAV314" s="58"/>
      <c r="AAW314" s="58"/>
      <c r="AAX314" s="58"/>
      <c r="AAY314" s="58"/>
      <c r="AAZ314" s="58"/>
      <c r="ABA314" s="58"/>
      <c r="ABB314" s="58"/>
      <c r="ABC314" s="58"/>
      <c r="ABD314" s="58"/>
      <c r="ABE314" s="58"/>
      <c r="ABF314" s="58"/>
      <c r="ABG314" s="58"/>
      <c r="ABH314" s="58"/>
      <c r="ABI314" s="58"/>
      <c r="ABJ314" s="58"/>
      <c r="ABK314" s="58"/>
      <c r="ABL314" s="58"/>
      <c r="ABM314" s="58"/>
      <c r="ABN314" s="58"/>
      <c r="ABO314" s="58"/>
      <c r="ABP314" s="58"/>
      <c r="ABQ314" s="58"/>
      <c r="ABR314" s="58"/>
      <c r="ABS314" s="58"/>
      <c r="ABT314" s="58"/>
      <c r="ABU314" s="58"/>
      <c r="ABV314" s="58"/>
      <c r="ABW314" s="58"/>
      <c r="ABX314" s="58"/>
      <c r="ABY314" s="58"/>
      <c r="ABZ314" s="58"/>
      <c r="ACA314" s="58"/>
      <c r="ACB314" s="58"/>
      <c r="ACC314" s="58"/>
      <c r="ACD314" s="58"/>
      <c r="ACE314" s="58"/>
      <c r="ACF314" s="58"/>
      <c r="ACG314" s="58"/>
      <c r="ACH314" s="58"/>
      <c r="ACI314" s="58"/>
      <c r="ACJ314" s="58"/>
      <c r="ACK314" s="58"/>
      <c r="ACL314" s="58"/>
      <c r="ACM314" s="58"/>
      <c r="ACN314" s="58"/>
      <c r="ACO314" s="58"/>
      <c r="ACP314" s="58"/>
      <c r="ACQ314" s="58"/>
      <c r="ACR314" s="58"/>
      <c r="ACS314" s="58"/>
      <c r="ACT314" s="58"/>
      <c r="ACU314" s="58"/>
      <c r="ACV314" s="58"/>
      <c r="ACW314" s="58"/>
      <c r="ACX314" s="58"/>
      <c r="ACY314" s="58"/>
      <c r="ACZ314" s="58"/>
      <c r="ADA314" s="58"/>
      <c r="ADB314" s="58"/>
      <c r="ADC314" s="58"/>
      <c r="ADD314" s="58"/>
      <c r="ADE314" s="58"/>
      <c r="ADF314" s="58"/>
      <c r="ADG314" s="58"/>
      <c r="ADH314" s="58"/>
      <c r="ADI314" s="58"/>
      <c r="ADJ314" s="58"/>
      <c r="ADK314" s="58"/>
      <c r="ADL314" s="58"/>
      <c r="ADM314" s="58"/>
      <c r="ADN314" s="58"/>
      <c r="ADO314" s="58"/>
      <c r="ADP314" s="58"/>
      <c r="ADQ314" s="58"/>
      <c r="ADR314" s="58"/>
      <c r="ADS314" s="58"/>
      <c r="ADT314" s="58"/>
      <c r="ADU314" s="58"/>
      <c r="ADV314" s="58"/>
      <c r="ADW314" s="58"/>
      <c r="ADX314" s="58"/>
      <c r="ADY314" s="58"/>
      <c r="ADZ314" s="58"/>
      <c r="AEA314" s="58"/>
      <c r="AEB314" s="58"/>
      <c r="AEC314" s="58"/>
      <c r="AED314" s="58"/>
      <c r="AEE314" s="58"/>
      <c r="AEF314" s="58"/>
      <c r="AEG314" s="58"/>
      <c r="AEH314" s="58"/>
      <c r="AEI314" s="58"/>
      <c r="AEJ314" s="58"/>
      <c r="AEK314" s="58"/>
      <c r="AEL314" s="58"/>
      <c r="AEM314" s="58"/>
      <c r="AEN314" s="58"/>
      <c r="AEO314" s="58"/>
      <c r="AEP314" s="58"/>
      <c r="AEQ314" s="58"/>
      <c r="AER314" s="58"/>
      <c r="AES314" s="58"/>
      <c r="AET314" s="58"/>
      <c r="AEU314" s="58"/>
      <c r="AEV314" s="58"/>
      <c r="AEW314" s="58"/>
      <c r="AEX314" s="58"/>
      <c r="AEY314" s="58"/>
      <c r="AEZ314" s="58"/>
      <c r="AFA314" s="58"/>
      <c r="AFB314" s="58"/>
      <c r="AFC314" s="58"/>
      <c r="AFD314" s="58"/>
      <c r="AFE314" s="58"/>
      <c r="AFF314" s="58"/>
      <c r="AFG314" s="58"/>
      <c r="AFH314" s="58"/>
      <c r="AFI314" s="58"/>
      <c r="AFJ314" s="58"/>
      <c r="AFK314" s="58"/>
      <c r="AFL314" s="58"/>
      <c r="AFM314" s="58"/>
      <c r="AFN314" s="58"/>
      <c r="AFO314" s="58"/>
      <c r="AFP314" s="58"/>
      <c r="AFQ314" s="58"/>
      <c r="AFR314" s="58"/>
      <c r="AFS314" s="58"/>
      <c r="AFT314" s="58"/>
      <c r="AFU314" s="58"/>
      <c r="AFV314" s="58"/>
      <c r="AFW314" s="58"/>
      <c r="AFX314" s="58"/>
      <c r="AFY314" s="58"/>
      <c r="AFZ314" s="58"/>
      <c r="AGA314" s="58"/>
      <c r="AGB314" s="58"/>
      <c r="AGC314" s="58"/>
      <c r="AGD314" s="58"/>
      <c r="AGE314" s="58"/>
      <c r="AGF314" s="58"/>
      <c r="AGG314" s="58"/>
      <c r="AGH314" s="58"/>
      <c r="AGI314" s="58"/>
      <c r="AGJ314" s="58"/>
      <c r="AGK314" s="58"/>
      <c r="AGL314" s="58"/>
      <c r="AGM314" s="58"/>
      <c r="AGN314" s="58"/>
      <c r="AGO314" s="58"/>
      <c r="AGP314" s="58"/>
      <c r="AGQ314" s="58"/>
      <c r="AGR314" s="58"/>
      <c r="AGS314" s="58"/>
      <c r="AGT314" s="58"/>
      <c r="AGU314" s="58"/>
      <c r="AGV314" s="58"/>
      <c r="AGW314" s="58"/>
      <c r="AGX314" s="58"/>
      <c r="AGY314" s="58"/>
      <c r="AGZ314" s="58"/>
      <c r="AHA314" s="58"/>
      <c r="AHB314" s="58"/>
      <c r="AHC314" s="58"/>
      <c r="AHD314" s="58"/>
      <c r="AHE314" s="58"/>
      <c r="AHF314" s="58"/>
      <c r="AHG314" s="58"/>
      <c r="AHH314" s="58"/>
      <c r="AHI314" s="58"/>
      <c r="AHJ314" s="58"/>
      <c r="AHK314" s="58"/>
      <c r="AHL314" s="58"/>
      <c r="AHM314" s="58"/>
      <c r="AHN314" s="58"/>
      <c r="AHO314" s="58"/>
      <c r="AHP314" s="58"/>
      <c r="AHQ314" s="58"/>
      <c r="AHR314" s="58"/>
      <c r="AHS314" s="58"/>
      <c r="AHT314" s="58"/>
      <c r="AHU314" s="58"/>
      <c r="AHV314" s="58"/>
      <c r="AHW314" s="58"/>
      <c r="AHX314" s="58"/>
      <c r="AHY314" s="58"/>
      <c r="AHZ314" s="58"/>
      <c r="AIA314" s="58"/>
      <c r="AIB314" s="58"/>
      <c r="AIC314" s="58"/>
      <c r="AID314" s="58"/>
      <c r="AIE314" s="58"/>
      <c r="AIF314" s="58"/>
      <c r="AIG314" s="58"/>
      <c r="AIH314" s="58"/>
      <c r="AII314" s="58"/>
      <c r="AIJ314" s="58"/>
      <c r="AIK314" s="58"/>
      <c r="AIL314" s="58"/>
      <c r="AIM314" s="58"/>
      <c r="AIN314" s="58"/>
      <c r="AIO314" s="58"/>
      <c r="AIP314" s="58"/>
      <c r="AIQ314" s="58"/>
      <c r="AIR314" s="58"/>
      <c r="AIS314" s="58"/>
      <c r="AIT314" s="58"/>
      <c r="AIU314" s="58"/>
      <c r="AIV314" s="58"/>
      <c r="AIW314" s="58"/>
      <c r="AIX314" s="58"/>
      <c r="AIY314" s="58"/>
      <c r="AIZ314" s="58"/>
      <c r="AJA314" s="58"/>
      <c r="AJB314" s="58"/>
      <c r="AJC314" s="58"/>
      <c r="AJD314" s="58"/>
      <c r="AJE314" s="58"/>
      <c r="AJF314" s="58"/>
      <c r="AJG314" s="58"/>
      <c r="AJH314" s="58"/>
      <c r="AJI314" s="58"/>
      <c r="AJJ314" s="58"/>
      <c r="AJK314" s="58"/>
      <c r="AJL314" s="58"/>
      <c r="AJM314" s="58"/>
      <c r="AJN314" s="58"/>
      <c r="AJO314" s="58"/>
      <c r="AJP314" s="58"/>
      <c r="AJQ314" s="58"/>
      <c r="AJR314" s="58"/>
      <c r="AJS314" s="58"/>
      <c r="AJT314" s="58"/>
      <c r="AJU314" s="58"/>
      <c r="AJV314" s="58"/>
      <c r="AJW314" s="58"/>
      <c r="AJX314" s="58"/>
      <c r="AJY314" s="58"/>
      <c r="AJZ314" s="58"/>
      <c r="AKA314" s="58"/>
      <c r="AKB314" s="58"/>
      <c r="AKC314" s="58"/>
      <c r="AKD314" s="58"/>
      <c r="AKE314" s="58"/>
      <c r="AKF314" s="58"/>
      <c r="AKG314" s="58"/>
      <c r="AKH314" s="58"/>
      <c r="AKI314" s="58"/>
      <c r="AKJ314" s="58"/>
      <c r="AKK314" s="58"/>
      <c r="AKL314" s="58"/>
      <c r="AKM314" s="58"/>
      <c r="AKN314" s="58"/>
      <c r="AKO314" s="58"/>
      <c r="AKP314" s="58"/>
      <c r="AKQ314" s="58"/>
      <c r="AKR314" s="58"/>
      <c r="AKS314" s="58"/>
      <c r="AKT314" s="58"/>
      <c r="AKU314" s="58"/>
      <c r="AKV314" s="58"/>
      <c r="AKW314" s="58"/>
      <c r="AKX314" s="58"/>
      <c r="AKY314" s="58"/>
      <c r="AKZ314" s="58"/>
      <c r="ALA314" s="58"/>
      <c r="ALB314" s="58"/>
      <c r="ALC314" s="58"/>
      <c r="ALD314" s="58"/>
      <c r="ALE314" s="58"/>
      <c r="ALF314" s="58"/>
      <c r="ALG314" s="58"/>
      <c r="ALH314" s="58"/>
      <c r="ALI314" s="58"/>
      <c r="ALJ314" s="58"/>
      <c r="ALK314" s="58"/>
      <c r="ALL314" s="58"/>
      <c r="ALM314" s="58"/>
      <c r="ALN314" s="58"/>
      <c r="ALO314" s="58"/>
      <c r="ALP314" s="58"/>
      <c r="ALQ314" s="58"/>
      <c r="ALR314" s="58"/>
      <c r="ALS314" s="58"/>
      <c r="ALT314" s="58"/>
      <c r="ALU314" s="58"/>
      <c r="ALV314" s="58"/>
      <c r="ALW314" s="58"/>
      <c r="ALX314" s="58"/>
      <c r="ALY314" s="58"/>
      <c r="ALZ314" s="58"/>
      <c r="AMA314" s="58"/>
      <c r="AMB314" s="58"/>
      <c r="AMC314" s="58"/>
      <c r="AMD314" s="58"/>
      <c r="AME314" s="58"/>
      <c r="AMF314" s="58"/>
      <c r="AMG314" s="58"/>
      <c r="AMH314" s="58"/>
      <c r="AMI314" s="58"/>
      <c r="AMJ314" s="58"/>
      <c r="AMK314" s="58"/>
      <c r="AML314" s="58"/>
      <c r="AMM314" s="58"/>
      <c r="AMN314" s="58"/>
      <c r="AMO314" s="58"/>
      <c r="AMP314" s="58"/>
      <c r="AMQ314" s="58"/>
      <c r="AMR314" s="58"/>
      <c r="AMS314" s="58"/>
      <c r="AMT314" s="58"/>
      <c r="AMU314" s="58"/>
      <c r="AMV314" s="58"/>
      <c r="AMW314" s="58"/>
      <c r="AMX314" s="58"/>
      <c r="AMY314" s="58"/>
      <c r="AMZ314" s="58"/>
      <c r="ANA314" s="58"/>
      <c r="ANB314" s="58"/>
      <c r="ANC314" s="58"/>
      <c r="AND314" s="58"/>
      <c r="ANE314" s="58"/>
      <c r="ANF314" s="58"/>
      <c r="ANG314" s="58"/>
      <c r="ANH314" s="58"/>
      <c r="ANI314" s="58"/>
      <c r="ANJ314" s="58"/>
      <c r="ANK314" s="58"/>
      <c r="ANL314" s="58"/>
      <c r="ANM314" s="58"/>
      <c r="ANN314" s="58"/>
      <c r="ANO314" s="58"/>
      <c r="ANP314" s="58"/>
      <c r="ANQ314" s="58"/>
      <c r="ANR314" s="58"/>
      <c r="ANS314" s="58"/>
      <c r="ANT314" s="58"/>
      <c r="ANU314" s="58"/>
      <c r="ANV314" s="58"/>
      <c r="ANW314" s="58"/>
      <c r="ANX314" s="58"/>
      <c r="ANY314" s="58"/>
      <c r="ANZ314" s="58"/>
      <c r="AOA314" s="58"/>
      <c r="AOB314" s="58"/>
      <c r="AOC314" s="58"/>
      <c r="AOD314" s="58"/>
      <c r="AOE314" s="58"/>
      <c r="AOF314" s="58"/>
      <c r="AOG314" s="58"/>
      <c r="AOH314" s="58"/>
      <c r="AOI314" s="58"/>
      <c r="AOJ314" s="58"/>
      <c r="AOK314" s="58"/>
      <c r="AOL314" s="58"/>
      <c r="AOM314" s="58"/>
      <c r="AON314" s="58"/>
      <c r="AOO314" s="58"/>
      <c r="AOP314" s="58"/>
      <c r="AOQ314" s="58"/>
      <c r="AOR314" s="58"/>
      <c r="AOS314" s="58"/>
      <c r="AOT314" s="58"/>
      <c r="AOU314" s="58"/>
      <c r="AOV314" s="58"/>
      <c r="AOW314" s="58"/>
      <c r="AOX314" s="58"/>
      <c r="AOY314" s="58"/>
      <c r="AOZ314" s="58"/>
      <c r="APA314" s="58"/>
      <c r="APB314" s="58"/>
      <c r="APC314" s="58"/>
      <c r="APD314" s="58"/>
      <c r="APE314" s="58"/>
      <c r="APF314" s="58"/>
      <c r="APG314" s="58"/>
      <c r="APH314" s="58"/>
      <c r="API314" s="58"/>
      <c r="APJ314" s="58"/>
      <c r="APK314" s="58"/>
      <c r="APL314" s="58"/>
      <c r="APM314" s="58"/>
      <c r="APN314" s="58"/>
      <c r="APO314" s="58"/>
      <c r="APP314" s="58"/>
      <c r="APQ314" s="58"/>
      <c r="APR314" s="58"/>
      <c r="APS314" s="58"/>
      <c r="APT314" s="58"/>
      <c r="APU314" s="58"/>
      <c r="APV314" s="58"/>
      <c r="APW314" s="58"/>
      <c r="APX314" s="58"/>
      <c r="APY314" s="58"/>
      <c r="APZ314" s="58"/>
      <c r="AQA314" s="58"/>
      <c r="AQB314" s="58"/>
      <c r="AQC314" s="58"/>
      <c r="AQD314" s="58"/>
      <c r="AQE314" s="58"/>
      <c r="AQF314" s="58"/>
      <c r="AQG314" s="58"/>
      <c r="AQH314" s="58"/>
      <c r="AQI314" s="58"/>
      <c r="AQJ314" s="58"/>
      <c r="AQK314" s="58"/>
      <c r="AQL314" s="58"/>
      <c r="AQM314" s="58"/>
      <c r="AQN314" s="58"/>
      <c r="AQO314" s="58"/>
      <c r="AQP314" s="58"/>
      <c r="AQQ314" s="58"/>
      <c r="AQR314" s="58"/>
      <c r="AQS314" s="58"/>
      <c r="AQT314" s="58"/>
      <c r="AQU314" s="58"/>
      <c r="AQV314" s="58"/>
      <c r="AQW314" s="58"/>
      <c r="AQX314" s="58"/>
      <c r="AQY314" s="58"/>
      <c r="AQZ314" s="58"/>
      <c r="ARA314" s="58"/>
      <c r="ARB314" s="58"/>
      <c r="ARC314" s="58"/>
      <c r="ARD314" s="58"/>
      <c r="ARE314" s="58"/>
      <c r="ARF314" s="58"/>
      <c r="ARG314" s="58"/>
      <c r="ARH314" s="58"/>
      <c r="ARI314" s="58"/>
      <c r="ARJ314" s="58"/>
      <c r="ARK314" s="58"/>
      <c r="ARL314" s="58"/>
      <c r="ARM314" s="58"/>
      <c r="ARN314" s="58"/>
      <c r="ARO314" s="58"/>
      <c r="ARP314" s="58"/>
      <c r="ARQ314" s="58"/>
      <c r="ARR314" s="58"/>
      <c r="ARS314" s="58"/>
      <c r="ART314" s="58"/>
      <c r="ARU314" s="58"/>
      <c r="ARV314" s="58"/>
      <c r="ARW314" s="58"/>
      <c r="ARX314" s="58"/>
      <c r="ARY314" s="58"/>
      <c r="ARZ314" s="58"/>
      <c r="ASA314" s="58"/>
      <c r="ASB314" s="58"/>
      <c r="ASC314" s="58"/>
      <c r="ASD314" s="58"/>
      <c r="ASE314" s="58"/>
      <c r="ASF314" s="58"/>
      <c r="ASG314" s="58"/>
      <c r="ASH314" s="58"/>
      <c r="ASI314" s="58"/>
      <c r="ASJ314" s="58"/>
      <c r="ASK314" s="58"/>
      <c r="ASL314" s="58"/>
      <c r="ASM314" s="58"/>
      <c r="ASN314" s="58"/>
      <c r="ASO314" s="58"/>
      <c r="ASP314" s="58"/>
      <c r="ASQ314" s="58"/>
      <c r="ASR314" s="58"/>
      <c r="ASS314" s="58"/>
      <c r="AST314" s="58"/>
      <c r="ASU314" s="58"/>
      <c r="ASV314" s="58"/>
      <c r="ASW314" s="58"/>
      <c r="ASX314" s="58"/>
      <c r="ASY314" s="58"/>
      <c r="ASZ314" s="58"/>
      <c r="ATA314" s="58"/>
      <c r="ATB314" s="58"/>
      <c r="ATC314" s="58"/>
      <c r="ATD314" s="58"/>
      <c r="ATE314" s="58"/>
      <c r="ATF314" s="58"/>
      <c r="ATG314" s="58"/>
      <c r="ATH314" s="58"/>
      <c r="ATI314" s="58"/>
      <c r="ATJ314" s="58"/>
      <c r="ATK314" s="58"/>
      <c r="ATL314" s="58"/>
      <c r="ATM314" s="58"/>
      <c r="ATN314" s="58"/>
      <c r="ATO314" s="58"/>
      <c r="ATP314" s="58"/>
      <c r="ATQ314" s="58"/>
      <c r="ATR314" s="58"/>
      <c r="ATS314" s="58"/>
      <c r="ATT314" s="58"/>
      <c r="ATU314" s="58"/>
      <c r="ATV314" s="58"/>
      <c r="ATW314" s="58"/>
      <c r="ATX314" s="58"/>
      <c r="ATY314" s="58"/>
      <c r="ATZ314" s="58"/>
      <c r="AUA314" s="58"/>
      <c r="AUB314" s="58"/>
      <c r="AUC314" s="58"/>
      <c r="AUD314" s="58"/>
      <c r="AUE314" s="58"/>
      <c r="AUF314" s="58"/>
      <c r="AUG314" s="58"/>
      <c r="AUH314" s="58"/>
      <c r="AUI314" s="58"/>
      <c r="AUJ314" s="58"/>
      <c r="AUK314" s="58"/>
      <c r="AUL314" s="58"/>
      <c r="AUM314" s="58"/>
      <c r="AUN314" s="58"/>
      <c r="AUO314" s="58"/>
      <c r="AUP314" s="58"/>
      <c r="AUQ314" s="58"/>
      <c r="AUR314" s="58"/>
      <c r="AUS314" s="58"/>
      <c r="AUT314" s="58"/>
      <c r="AUU314" s="58"/>
      <c r="AUV314" s="58"/>
      <c r="AUW314" s="58"/>
      <c r="AUX314" s="58"/>
      <c r="AUY314" s="58"/>
      <c r="AUZ314" s="58"/>
      <c r="AVA314" s="58"/>
      <c r="AVB314" s="58"/>
      <c r="AVC314" s="58"/>
      <c r="AVD314" s="58"/>
      <c r="AVE314" s="58"/>
      <c r="AVF314" s="58"/>
      <c r="AVG314" s="58"/>
      <c r="AVH314" s="58"/>
      <c r="AVI314" s="58"/>
      <c r="AVJ314" s="58"/>
      <c r="AVK314" s="58"/>
      <c r="AVL314" s="58"/>
      <c r="AVM314" s="58"/>
      <c r="AVN314" s="58"/>
      <c r="AVO314" s="58"/>
      <c r="AVP314" s="58"/>
      <c r="AVQ314" s="58"/>
      <c r="AVR314" s="58"/>
      <c r="AVS314" s="58"/>
      <c r="AVT314" s="58"/>
      <c r="AVU314" s="58"/>
      <c r="AVV314" s="58"/>
      <c r="AVW314" s="58"/>
      <c r="AVX314" s="58"/>
      <c r="AVY314" s="58"/>
      <c r="AVZ314" s="58"/>
      <c r="AWA314" s="58"/>
      <c r="AWB314" s="58"/>
      <c r="AWC314" s="58"/>
      <c r="AWD314" s="58"/>
      <c r="AWE314" s="58"/>
      <c r="AWF314" s="58"/>
      <c r="AWG314" s="58"/>
      <c r="AWH314" s="58"/>
      <c r="AWI314" s="58"/>
      <c r="AWJ314" s="58"/>
      <c r="AWK314" s="58"/>
      <c r="AWL314" s="58"/>
      <c r="AWM314" s="58"/>
      <c r="AWN314" s="58"/>
      <c r="AWO314" s="58"/>
      <c r="AWP314" s="58"/>
      <c r="AWQ314" s="58"/>
      <c r="AWR314" s="58"/>
      <c r="AWS314" s="58"/>
      <c r="AWT314" s="58"/>
      <c r="AWU314" s="58"/>
      <c r="AWV314" s="58"/>
      <c r="AWW314" s="58"/>
      <c r="AWX314" s="58"/>
      <c r="AWY314" s="58"/>
      <c r="AWZ314" s="58"/>
      <c r="AXA314" s="58"/>
      <c r="AXB314" s="58"/>
      <c r="AXC314" s="58"/>
      <c r="AXD314" s="58"/>
      <c r="AXE314" s="58"/>
      <c r="AXF314" s="58"/>
      <c r="AXG314" s="58"/>
      <c r="AXH314" s="58"/>
      <c r="AXI314" s="58"/>
      <c r="AXJ314" s="58"/>
      <c r="AXK314" s="58"/>
      <c r="AXL314" s="58"/>
      <c r="AXM314" s="58"/>
      <c r="AXN314" s="58"/>
      <c r="AXO314" s="58"/>
      <c r="AXP314" s="58"/>
      <c r="AXQ314" s="58"/>
      <c r="AXR314" s="58"/>
      <c r="AXS314" s="58"/>
      <c r="AXT314" s="58"/>
      <c r="AXU314" s="58"/>
      <c r="AXV314" s="58"/>
      <c r="AXW314" s="58"/>
      <c r="AXX314" s="58"/>
      <c r="AXY314" s="58"/>
      <c r="AXZ314" s="58"/>
      <c r="AYA314" s="58"/>
      <c r="AYB314" s="58"/>
      <c r="AYC314" s="58"/>
      <c r="AYD314" s="58"/>
      <c r="AYE314" s="58"/>
      <c r="AYF314" s="58"/>
      <c r="AYG314" s="58"/>
      <c r="AYH314" s="58"/>
      <c r="AYI314" s="58"/>
      <c r="AYJ314" s="58"/>
      <c r="AYK314" s="58"/>
      <c r="AYL314" s="58"/>
      <c r="AYM314" s="58"/>
      <c r="AYN314" s="58"/>
      <c r="AYO314" s="58"/>
      <c r="AYP314" s="58"/>
      <c r="AYQ314" s="58"/>
      <c r="AYR314" s="58"/>
      <c r="AYS314" s="58"/>
      <c r="AYT314" s="58"/>
      <c r="AYU314" s="58"/>
      <c r="AYV314" s="58"/>
      <c r="AYW314" s="58"/>
      <c r="AYX314" s="58"/>
      <c r="AYY314" s="58"/>
      <c r="AYZ314" s="58"/>
      <c r="AZA314" s="58"/>
      <c r="AZB314" s="58"/>
      <c r="AZC314" s="58"/>
      <c r="AZD314" s="58"/>
      <c r="AZE314" s="58"/>
      <c r="AZF314" s="58"/>
      <c r="AZG314" s="58"/>
      <c r="AZH314" s="58"/>
      <c r="AZI314" s="58"/>
      <c r="AZJ314" s="58"/>
      <c r="AZK314" s="58"/>
      <c r="AZL314" s="58"/>
      <c r="AZM314" s="58"/>
      <c r="AZN314" s="58"/>
      <c r="AZO314" s="58"/>
      <c r="AZP314" s="58"/>
      <c r="AZQ314" s="58"/>
      <c r="AZR314" s="58"/>
      <c r="AZS314" s="58"/>
      <c r="AZT314" s="58"/>
      <c r="AZU314" s="58"/>
      <c r="AZV314" s="58"/>
      <c r="AZW314" s="58"/>
      <c r="AZX314" s="58"/>
      <c r="AZY314" s="58"/>
      <c r="AZZ314" s="58"/>
      <c r="BAA314" s="58"/>
      <c r="BAB314" s="58"/>
      <c r="BAC314" s="58"/>
      <c r="BAD314" s="58"/>
      <c r="BAE314" s="58"/>
      <c r="BAF314" s="58"/>
      <c r="BAG314" s="58"/>
      <c r="BAH314" s="58"/>
      <c r="BAI314" s="58"/>
      <c r="BAJ314" s="58"/>
      <c r="BAK314" s="58"/>
      <c r="BAL314" s="58"/>
      <c r="BAM314" s="58"/>
      <c r="BAN314" s="58"/>
      <c r="BAO314" s="58"/>
      <c r="BAP314" s="58"/>
      <c r="BAQ314" s="58"/>
      <c r="BAR314" s="58"/>
      <c r="BAS314" s="58"/>
      <c r="BAT314" s="58"/>
      <c r="BAU314" s="58"/>
      <c r="BAV314" s="58"/>
      <c r="BAW314" s="58"/>
      <c r="BAX314" s="58"/>
      <c r="BAY314" s="58"/>
      <c r="BAZ314" s="58"/>
      <c r="BBA314" s="58"/>
      <c r="BBB314" s="58"/>
      <c r="BBC314" s="58"/>
      <c r="BBD314" s="58"/>
      <c r="BBE314" s="58"/>
      <c r="BBF314" s="58"/>
      <c r="BBG314" s="58"/>
      <c r="BBH314" s="58"/>
      <c r="BBI314" s="58"/>
      <c r="BBJ314" s="58"/>
      <c r="BBK314" s="58"/>
      <c r="BBL314" s="58"/>
      <c r="BBM314" s="58"/>
      <c r="BBN314" s="58"/>
      <c r="BBO314" s="58"/>
      <c r="BBP314" s="58"/>
      <c r="BBQ314" s="58"/>
      <c r="BBR314" s="58"/>
      <c r="BBS314" s="58"/>
      <c r="BBT314" s="58"/>
      <c r="BBU314" s="58"/>
      <c r="BBV314" s="58"/>
      <c r="BBW314" s="58"/>
      <c r="BBX314" s="58"/>
      <c r="BBY314" s="58"/>
      <c r="BBZ314" s="58"/>
      <c r="BCA314" s="58"/>
      <c r="BCB314" s="58"/>
      <c r="BCC314" s="58"/>
      <c r="BCD314" s="58"/>
      <c r="BCE314" s="58"/>
      <c r="BCF314" s="58"/>
      <c r="BCG314" s="58"/>
      <c r="BCH314" s="58"/>
      <c r="BCI314" s="58"/>
      <c r="BCJ314" s="58"/>
      <c r="BCK314" s="58"/>
      <c r="BCL314" s="58"/>
      <c r="BCM314" s="58"/>
      <c r="BCN314" s="58"/>
      <c r="BCO314" s="58"/>
      <c r="BCP314" s="58"/>
      <c r="BCQ314" s="58"/>
      <c r="BCR314" s="58"/>
      <c r="BCS314" s="58"/>
      <c r="BCT314" s="58"/>
      <c r="BCU314" s="58"/>
      <c r="BCV314" s="58"/>
      <c r="BCW314" s="58"/>
      <c r="BCX314" s="58"/>
      <c r="BCY314" s="58"/>
      <c r="BCZ314" s="58"/>
      <c r="BDA314" s="58"/>
      <c r="BDB314" s="58"/>
      <c r="BDC314" s="58"/>
      <c r="BDD314" s="58"/>
      <c r="BDE314" s="58"/>
      <c r="BDF314" s="58"/>
      <c r="BDG314" s="58"/>
      <c r="BDH314" s="58"/>
      <c r="BDI314" s="58"/>
      <c r="BDJ314" s="58"/>
      <c r="BDK314" s="58"/>
      <c r="BDL314" s="58"/>
      <c r="BDM314" s="58"/>
      <c r="BDN314" s="58"/>
      <c r="BDO314" s="58"/>
      <c r="BDP314" s="58"/>
      <c r="BDQ314" s="58"/>
      <c r="BDR314" s="58"/>
      <c r="BDS314" s="58"/>
      <c r="BDT314" s="58"/>
      <c r="BDU314" s="58"/>
      <c r="BDV314" s="58"/>
      <c r="BDW314" s="58"/>
      <c r="BDX314" s="58"/>
      <c r="BDY314" s="58"/>
      <c r="BDZ314" s="58"/>
      <c r="BEA314" s="58"/>
      <c r="BEB314" s="58"/>
      <c r="BEC314" s="58"/>
      <c r="BED314" s="58"/>
      <c r="BEE314" s="58"/>
      <c r="BEF314" s="58"/>
      <c r="BEG314" s="58"/>
      <c r="BEH314" s="58"/>
      <c r="BEI314" s="58"/>
      <c r="BEJ314" s="58"/>
      <c r="BEK314" s="58"/>
      <c r="BEL314" s="58"/>
      <c r="BEM314" s="58"/>
      <c r="BEN314" s="58"/>
      <c r="BEO314" s="58"/>
      <c r="BEP314" s="58"/>
      <c r="BEQ314" s="58"/>
      <c r="BER314" s="58"/>
      <c r="BES314" s="58"/>
      <c r="BET314" s="58"/>
      <c r="BEU314" s="58"/>
      <c r="BEV314" s="58"/>
      <c r="BEW314" s="58"/>
      <c r="BEX314" s="58"/>
      <c r="BEY314" s="58"/>
      <c r="BEZ314" s="58"/>
      <c r="BFA314" s="58"/>
      <c r="BFB314" s="58"/>
      <c r="BFC314" s="58"/>
      <c r="BFD314" s="58"/>
      <c r="BFE314" s="58"/>
      <c r="BFF314" s="58"/>
      <c r="BFG314" s="58"/>
      <c r="BFH314" s="58"/>
    </row>
    <row r="315" spans="1:1516" s="54" customFormat="1" ht="13.5">
      <c r="A315" s="35"/>
      <c r="B315" s="371"/>
      <c r="C315" s="372"/>
      <c r="D315" s="372"/>
      <c r="E315" s="115"/>
      <c r="F315" s="121"/>
      <c r="G315" s="41"/>
      <c r="H315" s="115"/>
      <c r="I315" s="121"/>
      <c r="J315" s="40"/>
      <c r="K315" s="115"/>
      <c r="L315" s="121"/>
      <c r="M315" s="40"/>
      <c r="N315" s="115"/>
      <c r="O315" s="121"/>
      <c r="P315" s="56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DT315" s="58"/>
      <c r="DU315" s="58"/>
      <c r="DV315" s="58"/>
      <c r="DW315" s="58"/>
      <c r="DX315" s="58"/>
      <c r="DY315" s="58"/>
      <c r="DZ315" s="58"/>
      <c r="EA315" s="58"/>
      <c r="EB315" s="58"/>
      <c r="EC315" s="58"/>
      <c r="ED315" s="58"/>
      <c r="EE315" s="58"/>
      <c r="EF315" s="58"/>
      <c r="EG315" s="58"/>
      <c r="EH315" s="58"/>
      <c r="EI315" s="58"/>
      <c r="EJ315" s="58"/>
      <c r="EK315" s="58"/>
      <c r="EL315" s="58"/>
      <c r="EM315" s="58"/>
      <c r="EN315" s="58"/>
      <c r="EO315" s="58"/>
      <c r="EP315" s="58"/>
      <c r="EQ315" s="58"/>
      <c r="ER315" s="58"/>
      <c r="ES315" s="58"/>
      <c r="ET315" s="58"/>
      <c r="EU315" s="58"/>
      <c r="EV315" s="58"/>
      <c r="EW315" s="58"/>
      <c r="EX315" s="58"/>
      <c r="EY315" s="58"/>
      <c r="EZ315" s="58"/>
      <c r="FA315" s="58"/>
      <c r="FB315" s="58"/>
      <c r="FC315" s="58"/>
      <c r="FD315" s="58"/>
      <c r="FE315" s="58"/>
      <c r="FF315" s="58"/>
      <c r="FG315" s="58"/>
      <c r="FH315" s="58"/>
      <c r="FI315" s="58"/>
      <c r="FJ315" s="58"/>
      <c r="FK315" s="58"/>
      <c r="FL315" s="58"/>
      <c r="FM315" s="58"/>
      <c r="FN315" s="58"/>
      <c r="FO315" s="58"/>
      <c r="FP315" s="58"/>
      <c r="FQ315" s="58"/>
      <c r="FR315" s="58"/>
      <c r="FS315" s="58"/>
      <c r="FT315" s="58"/>
      <c r="FU315" s="58"/>
      <c r="FV315" s="58"/>
      <c r="FW315" s="58"/>
      <c r="FX315" s="58"/>
      <c r="FY315" s="58"/>
      <c r="FZ315" s="58"/>
      <c r="GA315" s="58"/>
      <c r="GB315" s="58"/>
      <c r="GC315" s="58"/>
      <c r="GD315" s="58"/>
      <c r="GE315" s="58"/>
      <c r="GF315" s="58"/>
      <c r="GG315" s="58"/>
      <c r="GH315" s="58"/>
      <c r="GI315" s="58"/>
      <c r="GJ315" s="58"/>
      <c r="GK315" s="58"/>
      <c r="GL315" s="58"/>
      <c r="GM315" s="58"/>
      <c r="GN315" s="58"/>
      <c r="GO315" s="58"/>
      <c r="GP315" s="58"/>
      <c r="GQ315" s="58"/>
      <c r="GR315" s="58"/>
      <c r="GS315" s="58"/>
      <c r="GT315" s="58"/>
      <c r="GU315" s="58"/>
      <c r="GV315" s="58"/>
      <c r="GW315" s="58"/>
      <c r="GX315" s="58"/>
      <c r="GY315" s="58"/>
      <c r="GZ315" s="58"/>
      <c r="HA315" s="58"/>
      <c r="HB315" s="58"/>
      <c r="HC315" s="58"/>
      <c r="HD315" s="58"/>
      <c r="HE315" s="58"/>
      <c r="HF315" s="58"/>
      <c r="HG315" s="58"/>
      <c r="HH315" s="58"/>
      <c r="HI315" s="58"/>
      <c r="HJ315" s="58"/>
      <c r="HK315" s="58"/>
      <c r="HL315" s="58"/>
      <c r="HM315" s="58"/>
      <c r="HN315" s="58"/>
      <c r="HO315" s="58"/>
      <c r="HP315" s="58"/>
      <c r="HQ315" s="58"/>
      <c r="HR315" s="58"/>
      <c r="HS315" s="58"/>
      <c r="HT315" s="58"/>
      <c r="HU315" s="58"/>
      <c r="HV315" s="58"/>
      <c r="HW315" s="58"/>
      <c r="HX315" s="58"/>
      <c r="HY315" s="58"/>
      <c r="HZ315" s="58"/>
      <c r="IA315" s="58"/>
      <c r="IB315" s="58"/>
      <c r="IC315" s="58"/>
      <c r="ID315" s="58"/>
      <c r="IE315" s="58"/>
      <c r="IF315" s="58"/>
      <c r="IG315" s="58"/>
      <c r="IH315" s="58"/>
      <c r="II315" s="58"/>
      <c r="IJ315" s="58"/>
      <c r="IK315" s="58"/>
      <c r="IL315" s="58"/>
      <c r="IM315" s="58"/>
      <c r="IN315" s="58"/>
      <c r="IO315" s="58"/>
      <c r="IP315" s="58"/>
      <c r="IQ315" s="58"/>
      <c r="IR315" s="58"/>
      <c r="IS315" s="58"/>
      <c r="IT315" s="58"/>
      <c r="IU315" s="58"/>
      <c r="IV315" s="58"/>
      <c r="IW315" s="58"/>
      <c r="IX315" s="58"/>
      <c r="IY315" s="58"/>
      <c r="IZ315" s="58"/>
      <c r="JA315" s="58"/>
      <c r="JB315" s="58"/>
      <c r="JC315" s="58"/>
      <c r="JD315" s="58"/>
      <c r="JE315" s="58"/>
      <c r="JF315" s="58"/>
      <c r="JG315" s="58"/>
      <c r="JH315" s="58"/>
      <c r="JI315" s="58"/>
      <c r="JJ315" s="58"/>
      <c r="JK315" s="58"/>
      <c r="JL315" s="58"/>
      <c r="JM315" s="58"/>
      <c r="JN315" s="58"/>
      <c r="JO315" s="58"/>
      <c r="JP315" s="58"/>
      <c r="JQ315" s="58"/>
      <c r="JR315" s="58"/>
      <c r="JS315" s="58"/>
      <c r="JT315" s="58"/>
      <c r="JU315" s="58"/>
      <c r="JV315" s="58"/>
      <c r="JW315" s="58"/>
      <c r="JX315" s="58"/>
      <c r="JY315" s="58"/>
      <c r="JZ315" s="58"/>
      <c r="KA315" s="58"/>
      <c r="KB315" s="58"/>
      <c r="KC315" s="58"/>
      <c r="KD315" s="58"/>
      <c r="KE315" s="58"/>
      <c r="KF315" s="58"/>
      <c r="KG315" s="58"/>
      <c r="KH315" s="58"/>
      <c r="KI315" s="58"/>
      <c r="KJ315" s="58"/>
      <c r="KK315" s="58"/>
      <c r="KL315" s="58"/>
      <c r="KM315" s="58"/>
      <c r="KN315" s="58"/>
      <c r="KO315" s="58"/>
      <c r="KP315" s="58"/>
      <c r="KQ315" s="58"/>
      <c r="KR315" s="58"/>
      <c r="KS315" s="58"/>
      <c r="KT315" s="58"/>
      <c r="KU315" s="58"/>
      <c r="KV315" s="58"/>
      <c r="KW315" s="58"/>
      <c r="KX315" s="58"/>
      <c r="KY315" s="58"/>
      <c r="KZ315" s="58"/>
      <c r="LA315" s="58"/>
      <c r="LB315" s="58"/>
      <c r="LC315" s="58"/>
      <c r="LD315" s="58"/>
      <c r="LE315" s="58"/>
      <c r="LF315" s="58"/>
      <c r="LG315" s="58"/>
      <c r="LH315" s="58"/>
      <c r="LI315" s="58"/>
      <c r="LJ315" s="58"/>
      <c r="LK315" s="58"/>
      <c r="LL315" s="58"/>
      <c r="LM315" s="58"/>
      <c r="LN315" s="58"/>
      <c r="LO315" s="58"/>
      <c r="LP315" s="58"/>
      <c r="LQ315" s="58"/>
      <c r="LR315" s="58"/>
      <c r="LS315" s="58"/>
      <c r="LT315" s="58"/>
      <c r="LU315" s="58"/>
      <c r="LV315" s="58"/>
      <c r="LW315" s="58"/>
      <c r="LX315" s="58"/>
      <c r="LY315" s="58"/>
      <c r="LZ315" s="58"/>
      <c r="MA315" s="58"/>
      <c r="MB315" s="58"/>
      <c r="MC315" s="58"/>
      <c r="MD315" s="58"/>
      <c r="ME315" s="58"/>
      <c r="MF315" s="58"/>
      <c r="MG315" s="58"/>
      <c r="MH315" s="58"/>
      <c r="MI315" s="58"/>
      <c r="MJ315" s="58"/>
      <c r="MK315" s="58"/>
      <c r="ML315" s="58"/>
      <c r="MM315" s="58"/>
      <c r="MN315" s="58"/>
      <c r="MO315" s="58"/>
      <c r="MP315" s="58"/>
      <c r="MQ315" s="58"/>
      <c r="MR315" s="58"/>
      <c r="MS315" s="58"/>
      <c r="MT315" s="58"/>
      <c r="MU315" s="58"/>
      <c r="MV315" s="58"/>
      <c r="MW315" s="58"/>
      <c r="MX315" s="58"/>
      <c r="MY315" s="58"/>
      <c r="MZ315" s="58"/>
      <c r="NA315" s="58"/>
      <c r="NB315" s="58"/>
      <c r="NC315" s="58"/>
      <c r="ND315" s="58"/>
      <c r="NE315" s="58"/>
      <c r="NF315" s="58"/>
      <c r="NG315" s="58"/>
      <c r="NH315" s="58"/>
      <c r="NI315" s="58"/>
      <c r="NJ315" s="58"/>
      <c r="NK315" s="58"/>
      <c r="NL315" s="58"/>
      <c r="NM315" s="58"/>
      <c r="NN315" s="58"/>
      <c r="NO315" s="58"/>
      <c r="NP315" s="58"/>
      <c r="NQ315" s="58"/>
      <c r="NR315" s="58"/>
      <c r="NS315" s="58"/>
      <c r="NT315" s="58"/>
      <c r="NU315" s="58"/>
      <c r="NV315" s="58"/>
      <c r="NW315" s="58"/>
      <c r="NX315" s="58"/>
      <c r="NY315" s="58"/>
      <c r="NZ315" s="58"/>
      <c r="OA315" s="58"/>
      <c r="OB315" s="58"/>
      <c r="OC315" s="58"/>
      <c r="OD315" s="58"/>
      <c r="OE315" s="58"/>
      <c r="OF315" s="58"/>
      <c r="OG315" s="58"/>
      <c r="OH315" s="58"/>
      <c r="OI315" s="58"/>
      <c r="OJ315" s="58"/>
      <c r="OK315" s="58"/>
      <c r="OL315" s="58"/>
      <c r="OM315" s="58"/>
      <c r="ON315" s="58"/>
      <c r="OO315" s="58"/>
      <c r="OP315" s="58"/>
      <c r="OQ315" s="58"/>
      <c r="OR315" s="58"/>
      <c r="OS315" s="58"/>
      <c r="OT315" s="58"/>
      <c r="OU315" s="58"/>
      <c r="OV315" s="58"/>
      <c r="OW315" s="58"/>
      <c r="OX315" s="58"/>
      <c r="OY315" s="58"/>
      <c r="OZ315" s="58"/>
      <c r="PA315" s="58"/>
      <c r="PB315" s="58"/>
      <c r="PC315" s="58"/>
      <c r="PD315" s="58"/>
      <c r="PE315" s="58"/>
      <c r="PF315" s="58"/>
      <c r="PG315" s="58"/>
      <c r="PH315" s="58"/>
      <c r="PI315" s="58"/>
      <c r="PJ315" s="58"/>
      <c r="PK315" s="58"/>
      <c r="PL315" s="58"/>
      <c r="PM315" s="58"/>
      <c r="PN315" s="58"/>
      <c r="PO315" s="58"/>
      <c r="PP315" s="58"/>
      <c r="PQ315" s="58"/>
      <c r="PR315" s="58"/>
      <c r="PS315" s="58"/>
      <c r="PT315" s="58"/>
      <c r="PU315" s="58"/>
      <c r="PV315" s="58"/>
      <c r="PW315" s="58"/>
      <c r="PX315" s="58"/>
      <c r="PY315" s="58"/>
      <c r="PZ315" s="58"/>
      <c r="QA315" s="58"/>
      <c r="QB315" s="58"/>
      <c r="QC315" s="58"/>
      <c r="QD315" s="58"/>
      <c r="QE315" s="58"/>
      <c r="QF315" s="58"/>
      <c r="QG315" s="58"/>
      <c r="QH315" s="58"/>
      <c r="QI315" s="58"/>
      <c r="QJ315" s="58"/>
      <c r="QK315" s="58"/>
      <c r="QL315" s="58"/>
      <c r="QM315" s="58"/>
      <c r="QN315" s="58"/>
      <c r="QO315" s="58"/>
      <c r="QP315" s="58"/>
      <c r="QQ315" s="58"/>
      <c r="QR315" s="58"/>
      <c r="QS315" s="58"/>
      <c r="QT315" s="58"/>
      <c r="QU315" s="58"/>
      <c r="QV315" s="58"/>
      <c r="QW315" s="58"/>
      <c r="QX315" s="58"/>
      <c r="QY315" s="58"/>
      <c r="QZ315" s="58"/>
      <c r="RA315" s="58"/>
      <c r="RB315" s="58"/>
      <c r="RC315" s="58"/>
      <c r="RD315" s="58"/>
      <c r="RE315" s="58"/>
      <c r="RF315" s="58"/>
      <c r="RG315" s="58"/>
      <c r="RH315" s="58"/>
      <c r="RI315" s="58"/>
      <c r="RJ315" s="58"/>
      <c r="RK315" s="58"/>
      <c r="RL315" s="58"/>
      <c r="RM315" s="58"/>
      <c r="RN315" s="58"/>
      <c r="RO315" s="58"/>
      <c r="RP315" s="58"/>
      <c r="RQ315" s="58"/>
      <c r="RR315" s="58"/>
      <c r="RS315" s="58"/>
      <c r="RT315" s="58"/>
      <c r="RU315" s="58"/>
      <c r="RV315" s="58"/>
      <c r="RW315" s="58"/>
      <c r="RX315" s="58"/>
      <c r="RY315" s="58"/>
      <c r="RZ315" s="58"/>
      <c r="SA315" s="58"/>
      <c r="SB315" s="58"/>
      <c r="SC315" s="58"/>
      <c r="SD315" s="58"/>
      <c r="SE315" s="58"/>
      <c r="SF315" s="58"/>
      <c r="SG315" s="58"/>
      <c r="SH315" s="58"/>
      <c r="SI315" s="58"/>
      <c r="SJ315" s="58"/>
      <c r="SK315" s="58"/>
      <c r="SL315" s="58"/>
      <c r="SM315" s="58"/>
      <c r="SN315" s="58"/>
      <c r="SO315" s="58"/>
      <c r="SP315" s="58"/>
      <c r="SQ315" s="58"/>
      <c r="SR315" s="58"/>
      <c r="SS315" s="58"/>
      <c r="ST315" s="58"/>
      <c r="SU315" s="58"/>
      <c r="SV315" s="58"/>
      <c r="SW315" s="58"/>
      <c r="SX315" s="58"/>
      <c r="SY315" s="58"/>
      <c r="SZ315" s="58"/>
      <c r="TA315" s="58"/>
      <c r="TB315" s="58"/>
      <c r="TC315" s="58"/>
      <c r="TD315" s="58"/>
      <c r="TE315" s="58"/>
      <c r="TF315" s="58"/>
      <c r="TG315" s="58"/>
      <c r="TH315" s="58"/>
      <c r="TI315" s="58"/>
      <c r="TJ315" s="58"/>
      <c r="TK315" s="58"/>
      <c r="TL315" s="58"/>
      <c r="TM315" s="58"/>
      <c r="TN315" s="58"/>
      <c r="TO315" s="58"/>
      <c r="TP315" s="58"/>
      <c r="TQ315" s="58"/>
      <c r="TR315" s="58"/>
      <c r="TS315" s="58"/>
      <c r="TT315" s="58"/>
      <c r="TU315" s="58"/>
      <c r="TV315" s="58"/>
      <c r="TW315" s="58"/>
      <c r="TX315" s="58"/>
      <c r="TY315" s="58"/>
      <c r="TZ315" s="58"/>
      <c r="UA315" s="58"/>
      <c r="UB315" s="58"/>
      <c r="UC315" s="58"/>
      <c r="UD315" s="58"/>
      <c r="UE315" s="58"/>
      <c r="UF315" s="58"/>
      <c r="UG315" s="58"/>
      <c r="UH315" s="58"/>
      <c r="UI315" s="58"/>
      <c r="UJ315" s="58"/>
      <c r="UK315" s="58"/>
      <c r="UL315" s="58"/>
      <c r="UM315" s="58"/>
      <c r="UN315" s="58"/>
      <c r="UO315" s="58"/>
      <c r="UP315" s="58"/>
      <c r="UQ315" s="58"/>
      <c r="UR315" s="58"/>
      <c r="US315" s="58"/>
      <c r="UT315" s="58"/>
      <c r="UU315" s="58"/>
      <c r="UV315" s="58"/>
      <c r="UW315" s="58"/>
      <c r="UX315" s="58"/>
      <c r="UY315" s="58"/>
      <c r="UZ315" s="58"/>
      <c r="VA315" s="58"/>
      <c r="VB315" s="58"/>
      <c r="VC315" s="58"/>
      <c r="VD315" s="58"/>
      <c r="VE315" s="58"/>
      <c r="VF315" s="58"/>
      <c r="VG315" s="58"/>
      <c r="VH315" s="58"/>
      <c r="VI315" s="58"/>
      <c r="VJ315" s="58"/>
      <c r="VK315" s="58"/>
      <c r="VL315" s="58"/>
      <c r="VM315" s="58"/>
      <c r="VN315" s="58"/>
      <c r="VO315" s="58"/>
      <c r="VP315" s="58"/>
      <c r="VQ315" s="58"/>
      <c r="VR315" s="58"/>
      <c r="VS315" s="58"/>
      <c r="VT315" s="58"/>
      <c r="VU315" s="58"/>
      <c r="VV315" s="58"/>
      <c r="VW315" s="58"/>
      <c r="VX315" s="58"/>
      <c r="VY315" s="58"/>
      <c r="VZ315" s="58"/>
      <c r="WA315" s="58"/>
      <c r="WB315" s="58"/>
      <c r="WC315" s="58"/>
      <c r="WD315" s="58"/>
      <c r="WE315" s="58"/>
      <c r="WF315" s="58"/>
      <c r="WG315" s="58"/>
      <c r="WH315" s="58"/>
      <c r="WI315" s="58"/>
      <c r="WJ315" s="58"/>
      <c r="WK315" s="58"/>
      <c r="WL315" s="58"/>
      <c r="WM315" s="58"/>
      <c r="WN315" s="58"/>
      <c r="WO315" s="58"/>
      <c r="WP315" s="58"/>
      <c r="WQ315" s="58"/>
      <c r="WR315" s="58"/>
      <c r="WS315" s="58"/>
      <c r="WT315" s="58"/>
      <c r="WU315" s="58"/>
      <c r="WV315" s="58"/>
      <c r="WW315" s="58"/>
      <c r="WX315" s="58"/>
      <c r="WY315" s="58"/>
      <c r="WZ315" s="58"/>
      <c r="XA315" s="58"/>
      <c r="XB315" s="58"/>
      <c r="XC315" s="58"/>
      <c r="XD315" s="58"/>
      <c r="XE315" s="58"/>
      <c r="XF315" s="58"/>
      <c r="XG315" s="58"/>
      <c r="XH315" s="58"/>
      <c r="XI315" s="58"/>
      <c r="XJ315" s="58"/>
      <c r="XK315" s="58"/>
      <c r="XL315" s="58"/>
      <c r="XM315" s="58"/>
      <c r="XN315" s="58"/>
      <c r="XO315" s="58"/>
      <c r="XP315" s="58"/>
      <c r="XQ315" s="58"/>
      <c r="XR315" s="58"/>
      <c r="XS315" s="58"/>
      <c r="XT315" s="58"/>
      <c r="XU315" s="58"/>
      <c r="XV315" s="58"/>
      <c r="XW315" s="58"/>
      <c r="XX315" s="58"/>
      <c r="XY315" s="58"/>
      <c r="XZ315" s="58"/>
      <c r="YA315" s="58"/>
      <c r="YB315" s="58"/>
      <c r="YC315" s="58"/>
      <c r="YD315" s="58"/>
      <c r="YE315" s="58"/>
      <c r="YF315" s="58"/>
      <c r="YG315" s="58"/>
      <c r="YH315" s="58"/>
      <c r="YI315" s="58"/>
      <c r="YJ315" s="58"/>
      <c r="YK315" s="58"/>
      <c r="YL315" s="58"/>
      <c r="YM315" s="58"/>
      <c r="YN315" s="58"/>
      <c r="YO315" s="58"/>
      <c r="YP315" s="58"/>
      <c r="YQ315" s="58"/>
      <c r="YR315" s="58"/>
      <c r="YS315" s="58"/>
      <c r="YT315" s="58"/>
      <c r="YU315" s="58"/>
      <c r="YV315" s="58"/>
      <c r="YW315" s="58"/>
      <c r="YX315" s="58"/>
      <c r="YY315" s="58"/>
      <c r="YZ315" s="58"/>
      <c r="ZA315" s="58"/>
      <c r="ZB315" s="58"/>
      <c r="ZC315" s="58"/>
      <c r="ZD315" s="58"/>
      <c r="ZE315" s="58"/>
      <c r="ZF315" s="58"/>
      <c r="ZG315" s="58"/>
      <c r="ZH315" s="58"/>
      <c r="ZI315" s="58"/>
      <c r="ZJ315" s="58"/>
      <c r="ZK315" s="58"/>
      <c r="ZL315" s="58"/>
      <c r="ZM315" s="58"/>
      <c r="ZN315" s="58"/>
      <c r="ZO315" s="58"/>
      <c r="ZP315" s="58"/>
      <c r="ZQ315" s="58"/>
      <c r="ZR315" s="58"/>
      <c r="ZS315" s="58"/>
      <c r="ZT315" s="58"/>
      <c r="ZU315" s="58"/>
      <c r="ZV315" s="58"/>
      <c r="ZW315" s="58"/>
      <c r="ZX315" s="58"/>
      <c r="ZY315" s="58"/>
      <c r="ZZ315" s="58"/>
      <c r="AAA315" s="58"/>
      <c r="AAB315" s="58"/>
      <c r="AAC315" s="58"/>
      <c r="AAD315" s="58"/>
      <c r="AAE315" s="58"/>
      <c r="AAF315" s="58"/>
      <c r="AAG315" s="58"/>
      <c r="AAH315" s="58"/>
      <c r="AAI315" s="58"/>
      <c r="AAJ315" s="58"/>
      <c r="AAK315" s="58"/>
      <c r="AAL315" s="58"/>
      <c r="AAM315" s="58"/>
      <c r="AAN315" s="58"/>
      <c r="AAO315" s="58"/>
      <c r="AAP315" s="58"/>
      <c r="AAQ315" s="58"/>
      <c r="AAR315" s="58"/>
      <c r="AAS315" s="58"/>
      <c r="AAT315" s="58"/>
      <c r="AAU315" s="58"/>
      <c r="AAV315" s="58"/>
      <c r="AAW315" s="58"/>
      <c r="AAX315" s="58"/>
      <c r="AAY315" s="58"/>
      <c r="AAZ315" s="58"/>
      <c r="ABA315" s="58"/>
      <c r="ABB315" s="58"/>
      <c r="ABC315" s="58"/>
      <c r="ABD315" s="58"/>
      <c r="ABE315" s="58"/>
      <c r="ABF315" s="58"/>
      <c r="ABG315" s="58"/>
      <c r="ABH315" s="58"/>
      <c r="ABI315" s="58"/>
      <c r="ABJ315" s="58"/>
      <c r="ABK315" s="58"/>
      <c r="ABL315" s="58"/>
      <c r="ABM315" s="58"/>
      <c r="ABN315" s="58"/>
      <c r="ABO315" s="58"/>
      <c r="ABP315" s="58"/>
      <c r="ABQ315" s="58"/>
      <c r="ABR315" s="58"/>
      <c r="ABS315" s="58"/>
      <c r="ABT315" s="58"/>
      <c r="ABU315" s="58"/>
      <c r="ABV315" s="58"/>
      <c r="ABW315" s="58"/>
      <c r="ABX315" s="58"/>
      <c r="ABY315" s="58"/>
      <c r="ABZ315" s="58"/>
      <c r="ACA315" s="58"/>
      <c r="ACB315" s="58"/>
      <c r="ACC315" s="58"/>
      <c r="ACD315" s="58"/>
      <c r="ACE315" s="58"/>
      <c r="ACF315" s="58"/>
      <c r="ACG315" s="58"/>
      <c r="ACH315" s="58"/>
      <c r="ACI315" s="58"/>
      <c r="ACJ315" s="58"/>
      <c r="ACK315" s="58"/>
      <c r="ACL315" s="58"/>
      <c r="ACM315" s="58"/>
      <c r="ACN315" s="58"/>
      <c r="ACO315" s="58"/>
      <c r="ACP315" s="58"/>
      <c r="ACQ315" s="58"/>
      <c r="ACR315" s="58"/>
      <c r="ACS315" s="58"/>
      <c r="ACT315" s="58"/>
      <c r="ACU315" s="58"/>
      <c r="ACV315" s="58"/>
      <c r="ACW315" s="58"/>
      <c r="ACX315" s="58"/>
      <c r="ACY315" s="58"/>
      <c r="ACZ315" s="58"/>
      <c r="ADA315" s="58"/>
      <c r="ADB315" s="58"/>
      <c r="ADC315" s="58"/>
      <c r="ADD315" s="58"/>
      <c r="ADE315" s="58"/>
      <c r="ADF315" s="58"/>
      <c r="ADG315" s="58"/>
      <c r="ADH315" s="58"/>
      <c r="ADI315" s="58"/>
      <c r="ADJ315" s="58"/>
      <c r="ADK315" s="58"/>
      <c r="ADL315" s="58"/>
      <c r="ADM315" s="58"/>
      <c r="ADN315" s="58"/>
      <c r="ADO315" s="58"/>
      <c r="ADP315" s="58"/>
      <c r="ADQ315" s="58"/>
      <c r="ADR315" s="58"/>
      <c r="ADS315" s="58"/>
      <c r="ADT315" s="58"/>
      <c r="ADU315" s="58"/>
      <c r="ADV315" s="58"/>
      <c r="ADW315" s="58"/>
      <c r="ADX315" s="58"/>
      <c r="ADY315" s="58"/>
      <c r="ADZ315" s="58"/>
      <c r="AEA315" s="58"/>
      <c r="AEB315" s="58"/>
      <c r="AEC315" s="58"/>
      <c r="AED315" s="58"/>
      <c r="AEE315" s="58"/>
      <c r="AEF315" s="58"/>
      <c r="AEG315" s="58"/>
      <c r="AEH315" s="58"/>
      <c r="AEI315" s="58"/>
      <c r="AEJ315" s="58"/>
      <c r="AEK315" s="58"/>
      <c r="AEL315" s="58"/>
      <c r="AEM315" s="58"/>
      <c r="AEN315" s="58"/>
      <c r="AEO315" s="58"/>
      <c r="AEP315" s="58"/>
      <c r="AEQ315" s="58"/>
      <c r="AER315" s="58"/>
      <c r="AES315" s="58"/>
      <c r="AET315" s="58"/>
      <c r="AEU315" s="58"/>
      <c r="AEV315" s="58"/>
      <c r="AEW315" s="58"/>
      <c r="AEX315" s="58"/>
      <c r="AEY315" s="58"/>
      <c r="AEZ315" s="58"/>
      <c r="AFA315" s="58"/>
      <c r="AFB315" s="58"/>
      <c r="AFC315" s="58"/>
      <c r="AFD315" s="58"/>
      <c r="AFE315" s="58"/>
      <c r="AFF315" s="58"/>
      <c r="AFG315" s="58"/>
      <c r="AFH315" s="58"/>
      <c r="AFI315" s="58"/>
      <c r="AFJ315" s="58"/>
      <c r="AFK315" s="58"/>
      <c r="AFL315" s="58"/>
      <c r="AFM315" s="58"/>
      <c r="AFN315" s="58"/>
      <c r="AFO315" s="58"/>
      <c r="AFP315" s="58"/>
      <c r="AFQ315" s="58"/>
      <c r="AFR315" s="58"/>
      <c r="AFS315" s="58"/>
      <c r="AFT315" s="58"/>
      <c r="AFU315" s="58"/>
      <c r="AFV315" s="58"/>
      <c r="AFW315" s="58"/>
      <c r="AFX315" s="58"/>
      <c r="AFY315" s="58"/>
      <c r="AFZ315" s="58"/>
      <c r="AGA315" s="58"/>
      <c r="AGB315" s="58"/>
      <c r="AGC315" s="58"/>
      <c r="AGD315" s="58"/>
      <c r="AGE315" s="58"/>
      <c r="AGF315" s="58"/>
      <c r="AGG315" s="58"/>
      <c r="AGH315" s="58"/>
      <c r="AGI315" s="58"/>
      <c r="AGJ315" s="58"/>
      <c r="AGK315" s="58"/>
      <c r="AGL315" s="58"/>
      <c r="AGM315" s="58"/>
      <c r="AGN315" s="58"/>
      <c r="AGO315" s="58"/>
      <c r="AGP315" s="58"/>
      <c r="AGQ315" s="58"/>
      <c r="AGR315" s="58"/>
      <c r="AGS315" s="58"/>
      <c r="AGT315" s="58"/>
      <c r="AGU315" s="58"/>
      <c r="AGV315" s="58"/>
      <c r="AGW315" s="58"/>
      <c r="AGX315" s="58"/>
      <c r="AGY315" s="58"/>
      <c r="AGZ315" s="58"/>
      <c r="AHA315" s="58"/>
      <c r="AHB315" s="58"/>
      <c r="AHC315" s="58"/>
      <c r="AHD315" s="58"/>
      <c r="AHE315" s="58"/>
      <c r="AHF315" s="58"/>
      <c r="AHG315" s="58"/>
      <c r="AHH315" s="58"/>
      <c r="AHI315" s="58"/>
      <c r="AHJ315" s="58"/>
      <c r="AHK315" s="58"/>
      <c r="AHL315" s="58"/>
      <c r="AHM315" s="58"/>
      <c r="AHN315" s="58"/>
      <c r="AHO315" s="58"/>
      <c r="AHP315" s="58"/>
      <c r="AHQ315" s="58"/>
      <c r="AHR315" s="58"/>
      <c r="AHS315" s="58"/>
      <c r="AHT315" s="58"/>
      <c r="AHU315" s="58"/>
      <c r="AHV315" s="58"/>
      <c r="AHW315" s="58"/>
      <c r="AHX315" s="58"/>
      <c r="AHY315" s="58"/>
      <c r="AHZ315" s="58"/>
      <c r="AIA315" s="58"/>
      <c r="AIB315" s="58"/>
      <c r="AIC315" s="58"/>
      <c r="AID315" s="58"/>
      <c r="AIE315" s="58"/>
      <c r="AIF315" s="58"/>
      <c r="AIG315" s="58"/>
      <c r="AIH315" s="58"/>
      <c r="AII315" s="58"/>
      <c r="AIJ315" s="58"/>
      <c r="AIK315" s="58"/>
      <c r="AIL315" s="58"/>
      <c r="AIM315" s="58"/>
      <c r="AIN315" s="58"/>
      <c r="AIO315" s="58"/>
      <c r="AIP315" s="58"/>
      <c r="AIQ315" s="58"/>
      <c r="AIR315" s="58"/>
      <c r="AIS315" s="58"/>
      <c r="AIT315" s="58"/>
      <c r="AIU315" s="58"/>
      <c r="AIV315" s="58"/>
      <c r="AIW315" s="58"/>
      <c r="AIX315" s="58"/>
      <c r="AIY315" s="58"/>
      <c r="AIZ315" s="58"/>
      <c r="AJA315" s="58"/>
      <c r="AJB315" s="58"/>
      <c r="AJC315" s="58"/>
      <c r="AJD315" s="58"/>
      <c r="AJE315" s="58"/>
      <c r="AJF315" s="58"/>
      <c r="AJG315" s="58"/>
      <c r="AJH315" s="58"/>
      <c r="AJI315" s="58"/>
      <c r="AJJ315" s="58"/>
      <c r="AJK315" s="58"/>
      <c r="AJL315" s="58"/>
      <c r="AJM315" s="58"/>
      <c r="AJN315" s="58"/>
      <c r="AJO315" s="58"/>
      <c r="AJP315" s="58"/>
      <c r="AJQ315" s="58"/>
      <c r="AJR315" s="58"/>
      <c r="AJS315" s="58"/>
      <c r="AJT315" s="58"/>
      <c r="AJU315" s="58"/>
      <c r="AJV315" s="58"/>
      <c r="AJW315" s="58"/>
      <c r="AJX315" s="58"/>
      <c r="AJY315" s="58"/>
      <c r="AJZ315" s="58"/>
      <c r="AKA315" s="58"/>
      <c r="AKB315" s="58"/>
      <c r="AKC315" s="58"/>
      <c r="AKD315" s="58"/>
      <c r="AKE315" s="58"/>
      <c r="AKF315" s="58"/>
      <c r="AKG315" s="58"/>
      <c r="AKH315" s="58"/>
      <c r="AKI315" s="58"/>
      <c r="AKJ315" s="58"/>
      <c r="AKK315" s="58"/>
      <c r="AKL315" s="58"/>
      <c r="AKM315" s="58"/>
      <c r="AKN315" s="58"/>
      <c r="AKO315" s="58"/>
      <c r="AKP315" s="58"/>
      <c r="AKQ315" s="58"/>
      <c r="AKR315" s="58"/>
      <c r="AKS315" s="58"/>
      <c r="AKT315" s="58"/>
      <c r="AKU315" s="58"/>
      <c r="AKV315" s="58"/>
      <c r="AKW315" s="58"/>
      <c r="AKX315" s="58"/>
      <c r="AKY315" s="58"/>
      <c r="AKZ315" s="58"/>
      <c r="ALA315" s="58"/>
      <c r="ALB315" s="58"/>
      <c r="ALC315" s="58"/>
      <c r="ALD315" s="58"/>
      <c r="ALE315" s="58"/>
      <c r="ALF315" s="58"/>
      <c r="ALG315" s="58"/>
      <c r="ALH315" s="58"/>
      <c r="ALI315" s="58"/>
      <c r="ALJ315" s="58"/>
      <c r="ALK315" s="58"/>
      <c r="ALL315" s="58"/>
      <c r="ALM315" s="58"/>
      <c r="ALN315" s="58"/>
      <c r="ALO315" s="58"/>
      <c r="ALP315" s="58"/>
      <c r="ALQ315" s="58"/>
      <c r="ALR315" s="58"/>
      <c r="ALS315" s="58"/>
      <c r="ALT315" s="58"/>
      <c r="ALU315" s="58"/>
      <c r="ALV315" s="58"/>
      <c r="ALW315" s="58"/>
      <c r="ALX315" s="58"/>
      <c r="ALY315" s="58"/>
      <c r="ALZ315" s="58"/>
      <c r="AMA315" s="58"/>
      <c r="AMB315" s="58"/>
      <c r="AMC315" s="58"/>
      <c r="AMD315" s="58"/>
      <c r="AME315" s="58"/>
      <c r="AMF315" s="58"/>
      <c r="AMG315" s="58"/>
      <c r="AMH315" s="58"/>
      <c r="AMI315" s="58"/>
      <c r="AMJ315" s="58"/>
      <c r="AMK315" s="58"/>
      <c r="AML315" s="58"/>
      <c r="AMM315" s="58"/>
      <c r="AMN315" s="58"/>
      <c r="AMO315" s="58"/>
      <c r="AMP315" s="58"/>
      <c r="AMQ315" s="58"/>
      <c r="AMR315" s="58"/>
      <c r="AMS315" s="58"/>
      <c r="AMT315" s="58"/>
      <c r="AMU315" s="58"/>
      <c r="AMV315" s="58"/>
      <c r="AMW315" s="58"/>
      <c r="AMX315" s="58"/>
      <c r="AMY315" s="58"/>
      <c r="AMZ315" s="58"/>
      <c r="ANA315" s="58"/>
      <c r="ANB315" s="58"/>
      <c r="ANC315" s="58"/>
      <c r="AND315" s="58"/>
      <c r="ANE315" s="58"/>
      <c r="ANF315" s="58"/>
      <c r="ANG315" s="58"/>
      <c r="ANH315" s="58"/>
      <c r="ANI315" s="58"/>
      <c r="ANJ315" s="58"/>
      <c r="ANK315" s="58"/>
      <c r="ANL315" s="58"/>
      <c r="ANM315" s="58"/>
      <c r="ANN315" s="58"/>
      <c r="ANO315" s="58"/>
      <c r="ANP315" s="58"/>
      <c r="ANQ315" s="58"/>
      <c r="ANR315" s="58"/>
      <c r="ANS315" s="58"/>
      <c r="ANT315" s="58"/>
      <c r="ANU315" s="58"/>
      <c r="ANV315" s="58"/>
      <c r="ANW315" s="58"/>
      <c r="ANX315" s="58"/>
      <c r="ANY315" s="58"/>
      <c r="ANZ315" s="58"/>
      <c r="AOA315" s="58"/>
      <c r="AOB315" s="58"/>
      <c r="AOC315" s="58"/>
      <c r="AOD315" s="58"/>
      <c r="AOE315" s="58"/>
      <c r="AOF315" s="58"/>
      <c r="AOG315" s="58"/>
      <c r="AOH315" s="58"/>
      <c r="AOI315" s="58"/>
      <c r="AOJ315" s="58"/>
      <c r="AOK315" s="58"/>
      <c r="AOL315" s="58"/>
      <c r="AOM315" s="58"/>
      <c r="AON315" s="58"/>
      <c r="AOO315" s="58"/>
      <c r="AOP315" s="58"/>
      <c r="AOQ315" s="58"/>
      <c r="AOR315" s="58"/>
      <c r="AOS315" s="58"/>
      <c r="AOT315" s="58"/>
      <c r="AOU315" s="58"/>
      <c r="AOV315" s="58"/>
      <c r="AOW315" s="58"/>
      <c r="AOX315" s="58"/>
      <c r="AOY315" s="58"/>
      <c r="AOZ315" s="58"/>
      <c r="APA315" s="58"/>
      <c r="APB315" s="58"/>
      <c r="APC315" s="58"/>
      <c r="APD315" s="58"/>
      <c r="APE315" s="58"/>
      <c r="APF315" s="58"/>
      <c r="APG315" s="58"/>
      <c r="APH315" s="58"/>
      <c r="API315" s="58"/>
      <c r="APJ315" s="58"/>
      <c r="APK315" s="58"/>
      <c r="APL315" s="58"/>
      <c r="APM315" s="58"/>
      <c r="APN315" s="58"/>
      <c r="APO315" s="58"/>
      <c r="APP315" s="58"/>
      <c r="APQ315" s="58"/>
      <c r="APR315" s="58"/>
      <c r="APS315" s="58"/>
      <c r="APT315" s="58"/>
      <c r="APU315" s="58"/>
      <c r="APV315" s="58"/>
      <c r="APW315" s="58"/>
      <c r="APX315" s="58"/>
      <c r="APY315" s="58"/>
      <c r="APZ315" s="58"/>
      <c r="AQA315" s="58"/>
      <c r="AQB315" s="58"/>
      <c r="AQC315" s="58"/>
      <c r="AQD315" s="58"/>
      <c r="AQE315" s="58"/>
      <c r="AQF315" s="58"/>
      <c r="AQG315" s="58"/>
      <c r="AQH315" s="58"/>
      <c r="AQI315" s="58"/>
      <c r="AQJ315" s="58"/>
      <c r="AQK315" s="58"/>
      <c r="AQL315" s="58"/>
      <c r="AQM315" s="58"/>
      <c r="AQN315" s="58"/>
      <c r="AQO315" s="58"/>
      <c r="AQP315" s="58"/>
      <c r="AQQ315" s="58"/>
      <c r="AQR315" s="58"/>
      <c r="AQS315" s="58"/>
      <c r="AQT315" s="58"/>
      <c r="AQU315" s="58"/>
      <c r="AQV315" s="58"/>
      <c r="AQW315" s="58"/>
      <c r="AQX315" s="58"/>
      <c r="AQY315" s="58"/>
      <c r="AQZ315" s="58"/>
      <c r="ARA315" s="58"/>
      <c r="ARB315" s="58"/>
      <c r="ARC315" s="58"/>
      <c r="ARD315" s="58"/>
      <c r="ARE315" s="58"/>
      <c r="ARF315" s="58"/>
      <c r="ARG315" s="58"/>
      <c r="ARH315" s="58"/>
      <c r="ARI315" s="58"/>
      <c r="ARJ315" s="58"/>
      <c r="ARK315" s="58"/>
      <c r="ARL315" s="58"/>
      <c r="ARM315" s="58"/>
      <c r="ARN315" s="58"/>
      <c r="ARO315" s="58"/>
      <c r="ARP315" s="58"/>
      <c r="ARQ315" s="58"/>
      <c r="ARR315" s="58"/>
      <c r="ARS315" s="58"/>
      <c r="ART315" s="58"/>
      <c r="ARU315" s="58"/>
      <c r="ARV315" s="58"/>
      <c r="ARW315" s="58"/>
      <c r="ARX315" s="58"/>
      <c r="ARY315" s="58"/>
      <c r="ARZ315" s="58"/>
      <c r="ASA315" s="58"/>
      <c r="ASB315" s="58"/>
      <c r="ASC315" s="58"/>
      <c r="ASD315" s="58"/>
      <c r="ASE315" s="58"/>
      <c r="ASF315" s="58"/>
      <c r="ASG315" s="58"/>
      <c r="ASH315" s="58"/>
      <c r="ASI315" s="58"/>
      <c r="ASJ315" s="58"/>
      <c r="ASK315" s="58"/>
      <c r="ASL315" s="58"/>
      <c r="ASM315" s="58"/>
      <c r="ASN315" s="58"/>
      <c r="ASO315" s="58"/>
      <c r="ASP315" s="58"/>
      <c r="ASQ315" s="58"/>
      <c r="ASR315" s="58"/>
      <c r="ASS315" s="58"/>
      <c r="AST315" s="58"/>
      <c r="ASU315" s="58"/>
      <c r="ASV315" s="58"/>
      <c r="ASW315" s="58"/>
      <c r="ASX315" s="58"/>
      <c r="ASY315" s="58"/>
      <c r="ASZ315" s="58"/>
      <c r="ATA315" s="58"/>
      <c r="ATB315" s="58"/>
      <c r="ATC315" s="58"/>
      <c r="ATD315" s="58"/>
      <c r="ATE315" s="58"/>
      <c r="ATF315" s="58"/>
      <c r="ATG315" s="58"/>
      <c r="ATH315" s="58"/>
      <c r="ATI315" s="58"/>
      <c r="ATJ315" s="58"/>
      <c r="ATK315" s="58"/>
      <c r="ATL315" s="58"/>
      <c r="ATM315" s="58"/>
      <c r="ATN315" s="58"/>
      <c r="ATO315" s="58"/>
      <c r="ATP315" s="58"/>
      <c r="ATQ315" s="58"/>
      <c r="ATR315" s="58"/>
      <c r="ATS315" s="58"/>
      <c r="ATT315" s="58"/>
      <c r="ATU315" s="58"/>
      <c r="ATV315" s="58"/>
      <c r="ATW315" s="58"/>
      <c r="ATX315" s="58"/>
      <c r="ATY315" s="58"/>
      <c r="ATZ315" s="58"/>
      <c r="AUA315" s="58"/>
      <c r="AUB315" s="58"/>
      <c r="AUC315" s="58"/>
      <c r="AUD315" s="58"/>
      <c r="AUE315" s="58"/>
      <c r="AUF315" s="58"/>
      <c r="AUG315" s="58"/>
      <c r="AUH315" s="58"/>
      <c r="AUI315" s="58"/>
      <c r="AUJ315" s="58"/>
      <c r="AUK315" s="58"/>
      <c r="AUL315" s="58"/>
      <c r="AUM315" s="58"/>
      <c r="AUN315" s="58"/>
      <c r="AUO315" s="58"/>
      <c r="AUP315" s="58"/>
      <c r="AUQ315" s="58"/>
      <c r="AUR315" s="58"/>
      <c r="AUS315" s="58"/>
      <c r="AUT315" s="58"/>
      <c r="AUU315" s="58"/>
      <c r="AUV315" s="58"/>
      <c r="AUW315" s="58"/>
      <c r="AUX315" s="58"/>
      <c r="AUY315" s="58"/>
      <c r="AUZ315" s="58"/>
      <c r="AVA315" s="58"/>
      <c r="AVB315" s="58"/>
      <c r="AVC315" s="58"/>
      <c r="AVD315" s="58"/>
      <c r="AVE315" s="58"/>
      <c r="AVF315" s="58"/>
      <c r="AVG315" s="58"/>
      <c r="AVH315" s="58"/>
      <c r="AVI315" s="58"/>
      <c r="AVJ315" s="58"/>
      <c r="AVK315" s="58"/>
      <c r="AVL315" s="58"/>
      <c r="AVM315" s="58"/>
      <c r="AVN315" s="58"/>
      <c r="AVO315" s="58"/>
      <c r="AVP315" s="58"/>
      <c r="AVQ315" s="58"/>
      <c r="AVR315" s="58"/>
      <c r="AVS315" s="58"/>
      <c r="AVT315" s="58"/>
      <c r="AVU315" s="58"/>
      <c r="AVV315" s="58"/>
      <c r="AVW315" s="58"/>
      <c r="AVX315" s="58"/>
      <c r="AVY315" s="58"/>
      <c r="AVZ315" s="58"/>
      <c r="AWA315" s="58"/>
      <c r="AWB315" s="58"/>
      <c r="AWC315" s="58"/>
      <c r="AWD315" s="58"/>
      <c r="AWE315" s="58"/>
      <c r="AWF315" s="58"/>
      <c r="AWG315" s="58"/>
      <c r="AWH315" s="58"/>
      <c r="AWI315" s="58"/>
      <c r="AWJ315" s="58"/>
      <c r="AWK315" s="58"/>
      <c r="AWL315" s="58"/>
      <c r="AWM315" s="58"/>
      <c r="AWN315" s="58"/>
      <c r="AWO315" s="58"/>
      <c r="AWP315" s="58"/>
      <c r="AWQ315" s="58"/>
      <c r="AWR315" s="58"/>
      <c r="AWS315" s="58"/>
      <c r="AWT315" s="58"/>
      <c r="AWU315" s="58"/>
      <c r="AWV315" s="58"/>
      <c r="AWW315" s="58"/>
      <c r="AWX315" s="58"/>
      <c r="AWY315" s="58"/>
      <c r="AWZ315" s="58"/>
      <c r="AXA315" s="58"/>
      <c r="AXB315" s="58"/>
      <c r="AXC315" s="58"/>
      <c r="AXD315" s="58"/>
      <c r="AXE315" s="58"/>
      <c r="AXF315" s="58"/>
      <c r="AXG315" s="58"/>
      <c r="AXH315" s="58"/>
      <c r="AXI315" s="58"/>
      <c r="AXJ315" s="58"/>
      <c r="AXK315" s="58"/>
      <c r="AXL315" s="58"/>
      <c r="AXM315" s="58"/>
      <c r="AXN315" s="58"/>
      <c r="AXO315" s="58"/>
      <c r="AXP315" s="58"/>
      <c r="AXQ315" s="58"/>
      <c r="AXR315" s="58"/>
      <c r="AXS315" s="58"/>
      <c r="AXT315" s="58"/>
      <c r="AXU315" s="58"/>
      <c r="AXV315" s="58"/>
      <c r="AXW315" s="58"/>
      <c r="AXX315" s="58"/>
      <c r="AXY315" s="58"/>
      <c r="AXZ315" s="58"/>
      <c r="AYA315" s="58"/>
      <c r="AYB315" s="58"/>
      <c r="AYC315" s="58"/>
      <c r="AYD315" s="58"/>
      <c r="AYE315" s="58"/>
      <c r="AYF315" s="58"/>
      <c r="AYG315" s="58"/>
      <c r="AYH315" s="58"/>
      <c r="AYI315" s="58"/>
      <c r="AYJ315" s="58"/>
      <c r="AYK315" s="58"/>
      <c r="AYL315" s="58"/>
      <c r="AYM315" s="58"/>
      <c r="AYN315" s="58"/>
      <c r="AYO315" s="58"/>
      <c r="AYP315" s="58"/>
      <c r="AYQ315" s="58"/>
      <c r="AYR315" s="58"/>
      <c r="AYS315" s="58"/>
      <c r="AYT315" s="58"/>
      <c r="AYU315" s="58"/>
      <c r="AYV315" s="58"/>
      <c r="AYW315" s="58"/>
      <c r="AYX315" s="58"/>
      <c r="AYY315" s="58"/>
      <c r="AYZ315" s="58"/>
      <c r="AZA315" s="58"/>
      <c r="AZB315" s="58"/>
      <c r="AZC315" s="58"/>
      <c r="AZD315" s="58"/>
      <c r="AZE315" s="58"/>
      <c r="AZF315" s="58"/>
      <c r="AZG315" s="58"/>
      <c r="AZH315" s="58"/>
      <c r="AZI315" s="58"/>
      <c r="AZJ315" s="58"/>
      <c r="AZK315" s="58"/>
      <c r="AZL315" s="58"/>
      <c r="AZM315" s="58"/>
      <c r="AZN315" s="58"/>
      <c r="AZO315" s="58"/>
      <c r="AZP315" s="58"/>
      <c r="AZQ315" s="58"/>
      <c r="AZR315" s="58"/>
      <c r="AZS315" s="58"/>
      <c r="AZT315" s="58"/>
      <c r="AZU315" s="58"/>
      <c r="AZV315" s="58"/>
      <c r="AZW315" s="58"/>
      <c r="AZX315" s="58"/>
      <c r="AZY315" s="58"/>
      <c r="AZZ315" s="58"/>
      <c r="BAA315" s="58"/>
      <c r="BAB315" s="58"/>
      <c r="BAC315" s="58"/>
      <c r="BAD315" s="58"/>
      <c r="BAE315" s="58"/>
      <c r="BAF315" s="58"/>
      <c r="BAG315" s="58"/>
      <c r="BAH315" s="58"/>
      <c r="BAI315" s="58"/>
      <c r="BAJ315" s="58"/>
      <c r="BAK315" s="58"/>
      <c r="BAL315" s="58"/>
      <c r="BAM315" s="58"/>
      <c r="BAN315" s="58"/>
      <c r="BAO315" s="58"/>
      <c r="BAP315" s="58"/>
      <c r="BAQ315" s="58"/>
      <c r="BAR315" s="58"/>
      <c r="BAS315" s="58"/>
      <c r="BAT315" s="58"/>
      <c r="BAU315" s="58"/>
      <c r="BAV315" s="58"/>
      <c r="BAW315" s="58"/>
      <c r="BAX315" s="58"/>
      <c r="BAY315" s="58"/>
      <c r="BAZ315" s="58"/>
      <c r="BBA315" s="58"/>
      <c r="BBB315" s="58"/>
      <c r="BBC315" s="58"/>
      <c r="BBD315" s="58"/>
      <c r="BBE315" s="58"/>
      <c r="BBF315" s="58"/>
      <c r="BBG315" s="58"/>
      <c r="BBH315" s="58"/>
      <c r="BBI315" s="58"/>
      <c r="BBJ315" s="58"/>
      <c r="BBK315" s="58"/>
      <c r="BBL315" s="58"/>
      <c r="BBM315" s="58"/>
      <c r="BBN315" s="58"/>
      <c r="BBO315" s="58"/>
      <c r="BBP315" s="58"/>
      <c r="BBQ315" s="58"/>
      <c r="BBR315" s="58"/>
      <c r="BBS315" s="58"/>
      <c r="BBT315" s="58"/>
      <c r="BBU315" s="58"/>
      <c r="BBV315" s="58"/>
      <c r="BBW315" s="58"/>
      <c r="BBX315" s="58"/>
      <c r="BBY315" s="58"/>
      <c r="BBZ315" s="58"/>
      <c r="BCA315" s="58"/>
      <c r="BCB315" s="58"/>
      <c r="BCC315" s="58"/>
      <c r="BCD315" s="58"/>
      <c r="BCE315" s="58"/>
      <c r="BCF315" s="58"/>
      <c r="BCG315" s="58"/>
      <c r="BCH315" s="58"/>
      <c r="BCI315" s="58"/>
      <c r="BCJ315" s="58"/>
      <c r="BCK315" s="58"/>
      <c r="BCL315" s="58"/>
      <c r="BCM315" s="58"/>
      <c r="BCN315" s="58"/>
      <c r="BCO315" s="58"/>
      <c r="BCP315" s="58"/>
      <c r="BCQ315" s="58"/>
      <c r="BCR315" s="58"/>
      <c r="BCS315" s="58"/>
      <c r="BCT315" s="58"/>
      <c r="BCU315" s="58"/>
      <c r="BCV315" s="58"/>
      <c r="BCW315" s="58"/>
      <c r="BCX315" s="58"/>
      <c r="BCY315" s="58"/>
      <c r="BCZ315" s="58"/>
      <c r="BDA315" s="58"/>
      <c r="BDB315" s="58"/>
      <c r="BDC315" s="58"/>
      <c r="BDD315" s="58"/>
      <c r="BDE315" s="58"/>
      <c r="BDF315" s="58"/>
      <c r="BDG315" s="58"/>
      <c r="BDH315" s="58"/>
      <c r="BDI315" s="58"/>
      <c r="BDJ315" s="58"/>
      <c r="BDK315" s="58"/>
      <c r="BDL315" s="58"/>
      <c r="BDM315" s="58"/>
      <c r="BDN315" s="58"/>
      <c r="BDO315" s="58"/>
      <c r="BDP315" s="58"/>
      <c r="BDQ315" s="58"/>
      <c r="BDR315" s="58"/>
      <c r="BDS315" s="58"/>
      <c r="BDT315" s="58"/>
      <c r="BDU315" s="58"/>
      <c r="BDV315" s="58"/>
      <c r="BDW315" s="58"/>
      <c r="BDX315" s="58"/>
      <c r="BDY315" s="58"/>
      <c r="BDZ315" s="58"/>
      <c r="BEA315" s="58"/>
      <c r="BEB315" s="58"/>
      <c r="BEC315" s="58"/>
      <c r="BED315" s="58"/>
      <c r="BEE315" s="58"/>
      <c r="BEF315" s="58"/>
      <c r="BEG315" s="58"/>
      <c r="BEH315" s="58"/>
      <c r="BEI315" s="58"/>
      <c r="BEJ315" s="58"/>
      <c r="BEK315" s="58"/>
      <c r="BEL315" s="58"/>
      <c r="BEM315" s="58"/>
      <c r="BEN315" s="58"/>
      <c r="BEO315" s="58"/>
      <c r="BEP315" s="58"/>
      <c r="BEQ315" s="58"/>
      <c r="BER315" s="58"/>
      <c r="BES315" s="58"/>
      <c r="BET315" s="58"/>
      <c r="BEU315" s="58"/>
      <c r="BEV315" s="58"/>
      <c r="BEW315" s="58"/>
      <c r="BEX315" s="58"/>
      <c r="BEY315" s="58"/>
      <c r="BEZ315" s="58"/>
      <c r="BFA315" s="58"/>
      <c r="BFB315" s="58"/>
      <c r="BFC315" s="58"/>
      <c r="BFD315" s="58"/>
      <c r="BFE315" s="58"/>
      <c r="BFF315" s="58"/>
      <c r="BFG315" s="58"/>
      <c r="BFH315" s="58"/>
    </row>
    <row r="316" spans="1:1516" s="54" customFormat="1" ht="13.5">
      <c r="A316" s="35"/>
      <c r="B316" s="361" t="s">
        <v>76</v>
      </c>
      <c r="C316" s="362"/>
      <c r="D316" s="362"/>
      <c r="E316" s="303">
        <f>E300</f>
        <v>-0.25</v>
      </c>
      <c r="F316" s="304"/>
      <c r="G316" s="40"/>
      <c r="H316" s="303">
        <f>H300</f>
        <v>-0.25</v>
      </c>
      <c r="I316" s="304"/>
      <c r="J316" s="40"/>
      <c r="K316" s="303">
        <f>K300</f>
        <v>-0.2799999999999998</v>
      </c>
      <c r="L316" s="304"/>
      <c r="M316" s="40"/>
      <c r="N316" s="303">
        <f>N300</f>
        <v>-0.2799999999999998</v>
      </c>
      <c r="O316" s="304"/>
      <c r="P316" s="56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DT316" s="58"/>
      <c r="DU316" s="58"/>
      <c r="DV316" s="58"/>
      <c r="DW316" s="58"/>
      <c r="DX316" s="58"/>
      <c r="DY316" s="58"/>
      <c r="DZ316" s="58"/>
      <c r="EA316" s="58"/>
      <c r="EB316" s="58"/>
      <c r="EC316" s="58"/>
      <c r="ED316" s="58"/>
      <c r="EE316" s="58"/>
      <c r="EF316" s="58"/>
      <c r="EG316" s="58"/>
      <c r="EH316" s="58"/>
      <c r="EI316" s="58"/>
      <c r="EJ316" s="58"/>
      <c r="EK316" s="58"/>
      <c r="EL316" s="58"/>
      <c r="EM316" s="58"/>
      <c r="EN316" s="58"/>
      <c r="EO316" s="58"/>
      <c r="EP316" s="58"/>
      <c r="EQ316" s="58"/>
      <c r="ER316" s="58"/>
      <c r="ES316" s="58"/>
      <c r="ET316" s="58"/>
      <c r="EU316" s="58"/>
      <c r="EV316" s="58"/>
      <c r="EW316" s="58"/>
      <c r="EX316" s="58"/>
      <c r="EY316" s="58"/>
      <c r="EZ316" s="58"/>
      <c r="FA316" s="58"/>
      <c r="FB316" s="58"/>
      <c r="FC316" s="58"/>
      <c r="FD316" s="58"/>
      <c r="FE316" s="58"/>
      <c r="FF316" s="58"/>
      <c r="FG316" s="58"/>
      <c r="FH316" s="58"/>
      <c r="FI316" s="58"/>
      <c r="FJ316" s="58"/>
      <c r="FK316" s="58"/>
      <c r="FL316" s="58"/>
      <c r="FM316" s="58"/>
      <c r="FN316" s="58"/>
      <c r="FO316" s="58"/>
      <c r="FP316" s="58"/>
      <c r="FQ316" s="58"/>
      <c r="FR316" s="58"/>
      <c r="FS316" s="58"/>
      <c r="FT316" s="58"/>
      <c r="FU316" s="58"/>
      <c r="FV316" s="58"/>
      <c r="FW316" s="58"/>
      <c r="FX316" s="58"/>
      <c r="FY316" s="58"/>
      <c r="FZ316" s="58"/>
      <c r="GA316" s="58"/>
      <c r="GB316" s="58"/>
      <c r="GC316" s="58"/>
      <c r="GD316" s="58"/>
      <c r="GE316" s="58"/>
      <c r="GF316" s="58"/>
      <c r="GG316" s="58"/>
      <c r="GH316" s="58"/>
      <c r="GI316" s="58"/>
      <c r="GJ316" s="58"/>
      <c r="GK316" s="58"/>
      <c r="GL316" s="58"/>
      <c r="GM316" s="58"/>
      <c r="GN316" s="58"/>
      <c r="GO316" s="58"/>
      <c r="GP316" s="58"/>
      <c r="GQ316" s="58"/>
      <c r="GR316" s="58"/>
      <c r="GS316" s="58"/>
      <c r="GT316" s="58"/>
      <c r="GU316" s="58"/>
      <c r="GV316" s="58"/>
      <c r="GW316" s="58"/>
      <c r="GX316" s="58"/>
      <c r="GY316" s="58"/>
      <c r="GZ316" s="58"/>
      <c r="HA316" s="58"/>
      <c r="HB316" s="58"/>
      <c r="HC316" s="58"/>
      <c r="HD316" s="58"/>
      <c r="HE316" s="58"/>
      <c r="HF316" s="58"/>
      <c r="HG316" s="58"/>
      <c r="HH316" s="58"/>
      <c r="HI316" s="58"/>
      <c r="HJ316" s="58"/>
      <c r="HK316" s="58"/>
      <c r="HL316" s="58"/>
      <c r="HM316" s="58"/>
      <c r="HN316" s="58"/>
      <c r="HO316" s="58"/>
      <c r="HP316" s="58"/>
      <c r="HQ316" s="58"/>
      <c r="HR316" s="58"/>
      <c r="HS316" s="58"/>
      <c r="HT316" s="58"/>
      <c r="HU316" s="58"/>
      <c r="HV316" s="58"/>
      <c r="HW316" s="58"/>
      <c r="HX316" s="58"/>
      <c r="HY316" s="58"/>
      <c r="HZ316" s="58"/>
      <c r="IA316" s="58"/>
      <c r="IB316" s="58"/>
      <c r="IC316" s="58"/>
      <c r="ID316" s="58"/>
      <c r="IE316" s="58"/>
      <c r="IF316" s="58"/>
      <c r="IG316" s="58"/>
      <c r="IH316" s="58"/>
      <c r="II316" s="58"/>
      <c r="IJ316" s="58"/>
      <c r="IK316" s="58"/>
      <c r="IL316" s="58"/>
      <c r="IM316" s="58"/>
      <c r="IN316" s="58"/>
      <c r="IO316" s="58"/>
      <c r="IP316" s="58"/>
      <c r="IQ316" s="58"/>
      <c r="IR316" s="58"/>
      <c r="IS316" s="58"/>
      <c r="IT316" s="58"/>
      <c r="IU316" s="58"/>
      <c r="IV316" s="58"/>
      <c r="IW316" s="58"/>
      <c r="IX316" s="58"/>
      <c r="IY316" s="58"/>
      <c r="IZ316" s="58"/>
      <c r="JA316" s="58"/>
      <c r="JB316" s="58"/>
      <c r="JC316" s="58"/>
      <c r="JD316" s="58"/>
      <c r="JE316" s="58"/>
      <c r="JF316" s="58"/>
      <c r="JG316" s="58"/>
      <c r="JH316" s="58"/>
      <c r="JI316" s="58"/>
      <c r="JJ316" s="58"/>
      <c r="JK316" s="58"/>
      <c r="JL316" s="58"/>
      <c r="JM316" s="58"/>
      <c r="JN316" s="58"/>
      <c r="JO316" s="58"/>
      <c r="JP316" s="58"/>
      <c r="JQ316" s="58"/>
      <c r="JR316" s="58"/>
      <c r="JS316" s="58"/>
      <c r="JT316" s="58"/>
      <c r="JU316" s="58"/>
      <c r="JV316" s="58"/>
      <c r="JW316" s="58"/>
      <c r="JX316" s="58"/>
      <c r="JY316" s="58"/>
      <c r="JZ316" s="58"/>
      <c r="KA316" s="58"/>
      <c r="KB316" s="58"/>
      <c r="KC316" s="58"/>
      <c r="KD316" s="58"/>
      <c r="KE316" s="58"/>
      <c r="KF316" s="58"/>
      <c r="KG316" s="58"/>
      <c r="KH316" s="58"/>
      <c r="KI316" s="58"/>
      <c r="KJ316" s="58"/>
      <c r="KK316" s="58"/>
      <c r="KL316" s="58"/>
      <c r="KM316" s="58"/>
      <c r="KN316" s="58"/>
      <c r="KO316" s="58"/>
      <c r="KP316" s="58"/>
      <c r="KQ316" s="58"/>
      <c r="KR316" s="58"/>
      <c r="KS316" s="58"/>
      <c r="KT316" s="58"/>
      <c r="KU316" s="58"/>
      <c r="KV316" s="58"/>
      <c r="KW316" s="58"/>
      <c r="KX316" s="58"/>
      <c r="KY316" s="58"/>
      <c r="KZ316" s="58"/>
      <c r="LA316" s="58"/>
      <c r="LB316" s="58"/>
      <c r="LC316" s="58"/>
      <c r="LD316" s="58"/>
      <c r="LE316" s="58"/>
      <c r="LF316" s="58"/>
      <c r="LG316" s="58"/>
      <c r="LH316" s="58"/>
      <c r="LI316" s="58"/>
      <c r="LJ316" s="58"/>
      <c r="LK316" s="58"/>
      <c r="LL316" s="58"/>
      <c r="LM316" s="58"/>
      <c r="LN316" s="58"/>
      <c r="LO316" s="58"/>
      <c r="LP316" s="58"/>
      <c r="LQ316" s="58"/>
      <c r="LR316" s="58"/>
      <c r="LS316" s="58"/>
      <c r="LT316" s="58"/>
      <c r="LU316" s="58"/>
      <c r="LV316" s="58"/>
      <c r="LW316" s="58"/>
      <c r="LX316" s="58"/>
      <c r="LY316" s="58"/>
      <c r="LZ316" s="58"/>
      <c r="MA316" s="58"/>
      <c r="MB316" s="58"/>
      <c r="MC316" s="58"/>
      <c r="MD316" s="58"/>
      <c r="ME316" s="58"/>
      <c r="MF316" s="58"/>
      <c r="MG316" s="58"/>
      <c r="MH316" s="58"/>
      <c r="MI316" s="58"/>
      <c r="MJ316" s="58"/>
      <c r="MK316" s="58"/>
      <c r="ML316" s="58"/>
      <c r="MM316" s="58"/>
      <c r="MN316" s="58"/>
      <c r="MO316" s="58"/>
      <c r="MP316" s="58"/>
      <c r="MQ316" s="58"/>
      <c r="MR316" s="58"/>
      <c r="MS316" s="58"/>
      <c r="MT316" s="58"/>
      <c r="MU316" s="58"/>
      <c r="MV316" s="58"/>
      <c r="MW316" s="58"/>
      <c r="MX316" s="58"/>
      <c r="MY316" s="58"/>
      <c r="MZ316" s="58"/>
      <c r="NA316" s="58"/>
      <c r="NB316" s="58"/>
      <c r="NC316" s="58"/>
      <c r="ND316" s="58"/>
      <c r="NE316" s="58"/>
      <c r="NF316" s="58"/>
      <c r="NG316" s="58"/>
      <c r="NH316" s="58"/>
      <c r="NI316" s="58"/>
      <c r="NJ316" s="58"/>
      <c r="NK316" s="58"/>
      <c r="NL316" s="58"/>
      <c r="NM316" s="58"/>
      <c r="NN316" s="58"/>
      <c r="NO316" s="58"/>
      <c r="NP316" s="58"/>
      <c r="NQ316" s="58"/>
      <c r="NR316" s="58"/>
      <c r="NS316" s="58"/>
      <c r="NT316" s="58"/>
      <c r="NU316" s="58"/>
      <c r="NV316" s="58"/>
      <c r="NW316" s="58"/>
      <c r="NX316" s="58"/>
      <c r="NY316" s="58"/>
      <c r="NZ316" s="58"/>
      <c r="OA316" s="58"/>
      <c r="OB316" s="58"/>
      <c r="OC316" s="58"/>
      <c r="OD316" s="58"/>
      <c r="OE316" s="58"/>
      <c r="OF316" s="58"/>
      <c r="OG316" s="58"/>
      <c r="OH316" s="58"/>
      <c r="OI316" s="58"/>
      <c r="OJ316" s="58"/>
      <c r="OK316" s="58"/>
      <c r="OL316" s="58"/>
      <c r="OM316" s="58"/>
      <c r="ON316" s="58"/>
      <c r="OO316" s="58"/>
      <c r="OP316" s="58"/>
      <c r="OQ316" s="58"/>
      <c r="OR316" s="58"/>
      <c r="OS316" s="58"/>
      <c r="OT316" s="58"/>
      <c r="OU316" s="58"/>
      <c r="OV316" s="58"/>
      <c r="OW316" s="58"/>
      <c r="OX316" s="58"/>
      <c r="OY316" s="58"/>
      <c r="OZ316" s="58"/>
      <c r="PA316" s="58"/>
      <c r="PB316" s="58"/>
      <c r="PC316" s="58"/>
      <c r="PD316" s="58"/>
      <c r="PE316" s="58"/>
      <c r="PF316" s="58"/>
      <c r="PG316" s="58"/>
      <c r="PH316" s="58"/>
      <c r="PI316" s="58"/>
      <c r="PJ316" s="58"/>
      <c r="PK316" s="58"/>
      <c r="PL316" s="58"/>
      <c r="PM316" s="58"/>
      <c r="PN316" s="58"/>
      <c r="PO316" s="58"/>
      <c r="PP316" s="58"/>
      <c r="PQ316" s="58"/>
      <c r="PR316" s="58"/>
      <c r="PS316" s="58"/>
      <c r="PT316" s="58"/>
      <c r="PU316" s="58"/>
      <c r="PV316" s="58"/>
      <c r="PW316" s="58"/>
      <c r="PX316" s="58"/>
      <c r="PY316" s="58"/>
      <c r="PZ316" s="58"/>
      <c r="QA316" s="58"/>
      <c r="QB316" s="58"/>
      <c r="QC316" s="58"/>
      <c r="QD316" s="58"/>
      <c r="QE316" s="58"/>
      <c r="QF316" s="58"/>
      <c r="QG316" s="58"/>
      <c r="QH316" s="58"/>
      <c r="QI316" s="58"/>
      <c r="QJ316" s="58"/>
      <c r="QK316" s="58"/>
      <c r="QL316" s="58"/>
      <c r="QM316" s="58"/>
      <c r="QN316" s="58"/>
      <c r="QO316" s="58"/>
      <c r="QP316" s="58"/>
      <c r="QQ316" s="58"/>
      <c r="QR316" s="58"/>
      <c r="QS316" s="58"/>
      <c r="QT316" s="58"/>
      <c r="QU316" s="58"/>
      <c r="QV316" s="58"/>
      <c r="QW316" s="58"/>
      <c r="QX316" s="58"/>
      <c r="QY316" s="58"/>
      <c r="QZ316" s="58"/>
      <c r="RA316" s="58"/>
      <c r="RB316" s="58"/>
      <c r="RC316" s="58"/>
      <c r="RD316" s="58"/>
      <c r="RE316" s="58"/>
      <c r="RF316" s="58"/>
      <c r="RG316" s="58"/>
      <c r="RH316" s="58"/>
      <c r="RI316" s="58"/>
      <c r="RJ316" s="58"/>
      <c r="RK316" s="58"/>
      <c r="RL316" s="58"/>
      <c r="RM316" s="58"/>
      <c r="RN316" s="58"/>
      <c r="RO316" s="58"/>
      <c r="RP316" s="58"/>
      <c r="RQ316" s="58"/>
      <c r="RR316" s="58"/>
      <c r="RS316" s="58"/>
      <c r="RT316" s="58"/>
      <c r="RU316" s="58"/>
      <c r="RV316" s="58"/>
      <c r="RW316" s="58"/>
      <c r="RX316" s="58"/>
      <c r="RY316" s="58"/>
      <c r="RZ316" s="58"/>
      <c r="SA316" s="58"/>
      <c r="SB316" s="58"/>
      <c r="SC316" s="58"/>
      <c r="SD316" s="58"/>
      <c r="SE316" s="58"/>
      <c r="SF316" s="58"/>
      <c r="SG316" s="58"/>
      <c r="SH316" s="58"/>
      <c r="SI316" s="58"/>
      <c r="SJ316" s="58"/>
      <c r="SK316" s="58"/>
      <c r="SL316" s="58"/>
      <c r="SM316" s="58"/>
      <c r="SN316" s="58"/>
      <c r="SO316" s="58"/>
      <c r="SP316" s="58"/>
      <c r="SQ316" s="58"/>
      <c r="SR316" s="58"/>
      <c r="SS316" s="58"/>
      <c r="ST316" s="58"/>
      <c r="SU316" s="58"/>
      <c r="SV316" s="58"/>
      <c r="SW316" s="58"/>
      <c r="SX316" s="58"/>
      <c r="SY316" s="58"/>
      <c r="SZ316" s="58"/>
      <c r="TA316" s="58"/>
      <c r="TB316" s="58"/>
      <c r="TC316" s="58"/>
      <c r="TD316" s="58"/>
      <c r="TE316" s="58"/>
      <c r="TF316" s="58"/>
      <c r="TG316" s="58"/>
      <c r="TH316" s="58"/>
      <c r="TI316" s="58"/>
      <c r="TJ316" s="58"/>
      <c r="TK316" s="58"/>
      <c r="TL316" s="58"/>
      <c r="TM316" s="58"/>
      <c r="TN316" s="58"/>
      <c r="TO316" s="58"/>
      <c r="TP316" s="58"/>
      <c r="TQ316" s="58"/>
      <c r="TR316" s="58"/>
      <c r="TS316" s="58"/>
      <c r="TT316" s="58"/>
      <c r="TU316" s="58"/>
      <c r="TV316" s="58"/>
      <c r="TW316" s="58"/>
      <c r="TX316" s="58"/>
      <c r="TY316" s="58"/>
      <c r="TZ316" s="58"/>
      <c r="UA316" s="58"/>
      <c r="UB316" s="58"/>
      <c r="UC316" s="58"/>
      <c r="UD316" s="58"/>
      <c r="UE316" s="58"/>
      <c r="UF316" s="58"/>
      <c r="UG316" s="58"/>
      <c r="UH316" s="58"/>
      <c r="UI316" s="58"/>
      <c r="UJ316" s="58"/>
      <c r="UK316" s="58"/>
      <c r="UL316" s="58"/>
      <c r="UM316" s="58"/>
      <c r="UN316" s="58"/>
      <c r="UO316" s="58"/>
      <c r="UP316" s="58"/>
      <c r="UQ316" s="58"/>
      <c r="UR316" s="58"/>
      <c r="US316" s="58"/>
      <c r="UT316" s="58"/>
      <c r="UU316" s="58"/>
      <c r="UV316" s="58"/>
      <c r="UW316" s="58"/>
      <c r="UX316" s="58"/>
      <c r="UY316" s="58"/>
      <c r="UZ316" s="58"/>
      <c r="VA316" s="58"/>
      <c r="VB316" s="58"/>
      <c r="VC316" s="58"/>
      <c r="VD316" s="58"/>
      <c r="VE316" s="58"/>
      <c r="VF316" s="58"/>
      <c r="VG316" s="58"/>
      <c r="VH316" s="58"/>
      <c r="VI316" s="58"/>
      <c r="VJ316" s="58"/>
      <c r="VK316" s="58"/>
      <c r="VL316" s="58"/>
      <c r="VM316" s="58"/>
      <c r="VN316" s="58"/>
      <c r="VO316" s="58"/>
      <c r="VP316" s="58"/>
      <c r="VQ316" s="58"/>
      <c r="VR316" s="58"/>
      <c r="VS316" s="58"/>
      <c r="VT316" s="58"/>
      <c r="VU316" s="58"/>
      <c r="VV316" s="58"/>
      <c r="VW316" s="58"/>
      <c r="VX316" s="58"/>
      <c r="VY316" s="58"/>
      <c r="VZ316" s="58"/>
      <c r="WA316" s="58"/>
      <c r="WB316" s="58"/>
      <c r="WC316" s="58"/>
      <c r="WD316" s="58"/>
      <c r="WE316" s="58"/>
      <c r="WF316" s="58"/>
      <c r="WG316" s="58"/>
      <c r="WH316" s="58"/>
      <c r="WI316" s="58"/>
      <c r="WJ316" s="58"/>
      <c r="WK316" s="58"/>
      <c r="WL316" s="58"/>
      <c r="WM316" s="58"/>
      <c r="WN316" s="58"/>
      <c r="WO316" s="58"/>
      <c r="WP316" s="58"/>
      <c r="WQ316" s="58"/>
      <c r="WR316" s="58"/>
      <c r="WS316" s="58"/>
      <c r="WT316" s="58"/>
      <c r="WU316" s="58"/>
      <c r="WV316" s="58"/>
      <c r="WW316" s="58"/>
      <c r="WX316" s="58"/>
      <c r="WY316" s="58"/>
      <c r="WZ316" s="58"/>
      <c r="XA316" s="58"/>
      <c r="XB316" s="58"/>
      <c r="XC316" s="58"/>
      <c r="XD316" s="58"/>
      <c r="XE316" s="58"/>
      <c r="XF316" s="58"/>
      <c r="XG316" s="58"/>
      <c r="XH316" s="58"/>
      <c r="XI316" s="58"/>
      <c r="XJ316" s="58"/>
      <c r="XK316" s="58"/>
      <c r="XL316" s="58"/>
      <c r="XM316" s="58"/>
      <c r="XN316" s="58"/>
      <c r="XO316" s="58"/>
      <c r="XP316" s="58"/>
      <c r="XQ316" s="58"/>
      <c r="XR316" s="58"/>
      <c r="XS316" s="58"/>
      <c r="XT316" s="58"/>
      <c r="XU316" s="58"/>
      <c r="XV316" s="58"/>
      <c r="XW316" s="58"/>
      <c r="XX316" s="58"/>
      <c r="XY316" s="58"/>
      <c r="XZ316" s="58"/>
      <c r="YA316" s="58"/>
      <c r="YB316" s="58"/>
      <c r="YC316" s="58"/>
      <c r="YD316" s="58"/>
      <c r="YE316" s="58"/>
      <c r="YF316" s="58"/>
      <c r="YG316" s="58"/>
      <c r="YH316" s="58"/>
      <c r="YI316" s="58"/>
      <c r="YJ316" s="58"/>
      <c r="YK316" s="58"/>
      <c r="YL316" s="58"/>
      <c r="YM316" s="58"/>
      <c r="YN316" s="58"/>
      <c r="YO316" s="58"/>
      <c r="YP316" s="58"/>
      <c r="YQ316" s="58"/>
      <c r="YR316" s="58"/>
      <c r="YS316" s="58"/>
      <c r="YT316" s="58"/>
      <c r="YU316" s="58"/>
      <c r="YV316" s="58"/>
      <c r="YW316" s="58"/>
      <c r="YX316" s="58"/>
      <c r="YY316" s="58"/>
      <c r="YZ316" s="58"/>
      <c r="ZA316" s="58"/>
      <c r="ZB316" s="58"/>
      <c r="ZC316" s="58"/>
      <c r="ZD316" s="58"/>
      <c r="ZE316" s="58"/>
      <c r="ZF316" s="58"/>
      <c r="ZG316" s="58"/>
      <c r="ZH316" s="58"/>
      <c r="ZI316" s="58"/>
      <c r="ZJ316" s="58"/>
      <c r="ZK316" s="58"/>
      <c r="ZL316" s="58"/>
      <c r="ZM316" s="58"/>
      <c r="ZN316" s="58"/>
      <c r="ZO316" s="58"/>
      <c r="ZP316" s="58"/>
      <c r="ZQ316" s="58"/>
      <c r="ZR316" s="58"/>
      <c r="ZS316" s="58"/>
      <c r="ZT316" s="58"/>
      <c r="ZU316" s="58"/>
      <c r="ZV316" s="58"/>
      <c r="ZW316" s="58"/>
      <c r="ZX316" s="58"/>
      <c r="ZY316" s="58"/>
      <c r="ZZ316" s="58"/>
      <c r="AAA316" s="58"/>
      <c r="AAB316" s="58"/>
      <c r="AAC316" s="58"/>
      <c r="AAD316" s="58"/>
      <c r="AAE316" s="58"/>
      <c r="AAF316" s="58"/>
      <c r="AAG316" s="58"/>
      <c r="AAH316" s="58"/>
      <c r="AAI316" s="58"/>
      <c r="AAJ316" s="58"/>
      <c r="AAK316" s="58"/>
      <c r="AAL316" s="58"/>
      <c r="AAM316" s="58"/>
      <c r="AAN316" s="58"/>
      <c r="AAO316" s="58"/>
      <c r="AAP316" s="58"/>
      <c r="AAQ316" s="58"/>
      <c r="AAR316" s="58"/>
      <c r="AAS316" s="58"/>
      <c r="AAT316" s="58"/>
      <c r="AAU316" s="58"/>
      <c r="AAV316" s="58"/>
      <c r="AAW316" s="58"/>
      <c r="AAX316" s="58"/>
      <c r="AAY316" s="58"/>
      <c r="AAZ316" s="58"/>
      <c r="ABA316" s="58"/>
      <c r="ABB316" s="58"/>
      <c r="ABC316" s="58"/>
      <c r="ABD316" s="58"/>
      <c r="ABE316" s="58"/>
      <c r="ABF316" s="58"/>
      <c r="ABG316" s="58"/>
      <c r="ABH316" s="58"/>
      <c r="ABI316" s="58"/>
      <c r="ABJ316" s="58"/>
      <c r="ABK316" s="58"/>
      <c r="ABL316" s="58"/>
      <c r="ABM316" s="58"/>
      <c r="ABN316" s="58"/>
      <c r="ABO316" s="58"/>
      <c r="ABP316" s="58"/>
      <c r="ABQ316" s="58"/>
      <c r="ABR316" s="58"/>
      <c r="ABS316" s="58"/>
      <c r="ABT316" s="58"/>
      <c r="ABU316" s="58"/>
      <c r="ABV316" s="58"/>
      <c r="ABW316" s="58"/>
      <c r="ABX316" s="58"/>
      <c r="ABY316" s="58"/>
      <c r="ABZ316" s="58"/>
      <c r="ACA316" s="58"/>
      <c r="ACB316" s="58"/>
      <c r="ACC316" s="58"/>
      <c r="ACD316" s="58"/>
      <c r="ACE316" s="58"/>
      <c r="ACF316" s="58"/>
      <c r="ACG316" s="58"/>
      <c r="ACH316" s="58"/>
      <c r="ACI316" s="58"/>
      <c r="ACJ316" s="58"/>
      <c r="ACK316" s="58"/>
      <c r="ACL316" s="58"/>
      <c r="ACM316" s="58"/>
      <c r="ACN316" s="58"/>
      <c r="ACO316" s="58"/>
      <c r="ACP316" s="58"/>
      <c r="ACQ316" s="58"/>
      <c r="ACR316" s="58"/>
      <c r="ACS316" s="58"/>
      <c r="ACT316" s="58"/>
      <c r="ACU316" s="58"/>
      <c r="ACV316" s="58"/>
      <c r="ACW316" s="58"/>
      <c r="ACX316" s="58"/>
      <c r="ACY316" s="58"/>
      <c r="ACZ316" s="58"/>
      <c r="ADA316" s="58"/>
      <c r="ADB316" s="58"/>
      <c r="ADC316" s="58"/>
      <c r="ADD316" s="58"/>
      <c r="ADE316" s="58"/>
      <c r="ADF316" s="58"/>
      <c r="ADG316" s="58"/>
      <c r="ADH316" s="58"/>
      <c r="ADI316" s="58"/>
      <c r="ADJ316" s="58"/>
      <c r="ADK316" s="58"/>
      <c r="ADL316" s="58"/>
      <c r="ADM316" s="58"/>
      <c r="ADN316" s="58"/>
      <c r="ADO316" s="58"/>
      <c r="ADP316" s="58"/>
      <c r="ADQ316" s="58"/>
      <c r="ADR316" s="58"/>
      <c r="ADS316" s="58"/>
      <c r="ADT316" s="58"/>
      <c r="ADU316" s="58"/>
      <c r="ADV316" s="58"/>
      <c r="ADW316" s="58"/>
      <c r="ADX316" s="58"/>
      <c r="ADY316" s="58"/>
      <c r="ADZ316" s="58"/>
      <c r="AEA316" s="58"/>
      <c r="AEB316" s="58"/>
      <c r="AEC316" s="58"/>
      <c r="AED316" s="58"/>
      <c r="AEE316" s="58"/>
      <c r="AEF316" s="58"/>
      <c r="AEG316" s="58"/>
      <c r="AEH316" s="58"/>
      <c r="AEI316" s="58"/>
      <c r="AEJ316" s="58"/>
      <c r="AEK316" s="58"/>
      <c r="AEL316" s="58"/>
      <c r="AEM316" s="58"/>
      <c r="AEN316" s="58"/>
      <c r="AEO316" s="58"/>
      <c r="AEP316" s="58"/>
      <c r="AEQ316" s="58"/>
      <c r="AER316" s="58"/>
      <c r="AES316" s="58"/>
      <c r="AET316" s="58"/>
      <c r="AEU316" s="58"/>
      <c r="AEV316" s="58"/>
      <c r="AEW316" s="58"/>
      <c r="AEX316" s="58"/>
      <c r="AEY316" s="58"/>
      <c r="AEZ316" s="58"/>
      <c r="AFA316" s="58"/>
      <c r="AFB316" s="58"/>
      <c r="AFC316" s="58"/>
      <c r="AFD316" s="58"/>
      <c r="AFE316" s="58"/>
      <c r="AFF316" s="58"/>
      <c r="AFG316" s="58"/>
      <c r="AFH316" s="58"/>
      <c r="AFI316" s="58"/>
      <c r="AFJ316" s="58"/>
      <c r="AFK316" s="58"/>
      <c r="AFL316" s="58"/>
      <c r="AFM316" s="58"/>
      <c r="AFN316" s="58"/>
      <c r="AFO316" s="58"/>
      <c r="AFP316" s="58"/>
      <c r="AFQ316" s="58"/>
      <c r="AFR316" s="58"/>
      <c r="AFS316" s="58"/>
      <c r="AFT316" s="58"/>
      <c r="AFU316" s="58"/>
      <c r="AFV316" s="58"/>
      <c r="AFW316" s="58"/>
      <c r="AFX316" s="58"/>
      <c r="AFY316" s="58"/>
      <c r="AFZ316" s="58"/>
      <c r="AGA316" s="58"/>
      <c r="AGB316" s="58"/>
      <c r="AGC316" s="58"/>
      <c r="AGD316" s="58"/>
      <c r="AGE316" s="58"/>
      <c r="AGF316" s="58"/>
      <c r="AGG316" s="58"/>
      <c r="AGH316" s="58"/>
      <c r="AGI316" s="58"/>
      <c r="AGJ316" s="58"/>
      <c r="AGK316" s="58"/>
      <c r="AGL316" s="58"/>
      <c r="AGM316" s="58"/>
      <c r="AGN316" s="58"/>
      <c r="AGO316" s="58"/>
      <c r="AGP316" s="58"/>
      <c r="AGQ316" s="58"/>
      <c r="AGR316" s="58"/>
      <c r="AGS316" s="58"/>
      <c r="AGT316" s="58"/>
      <c r="AGU316" s="58"/>
      <c r="AGV316" s="58"/>
      <c r="AGW316" s="58"/>
      <c r="AGX316" s="58"/>
      <c r="AGY316" s="58"/>
      <c r="AGZ316" s="58"/>
      <c r="AHA316" s="58"/>
      <c r="AHB316" s="58"/>
      <c r="AHC316" s="58"/>
      <c r="AHD316" s="58"/>
      <c r="AHE316" s="58"/>
      <c r="AHF316" s="58"/>
      <c r="AHG316" s="58"/>
      <c r="AHH316" s="58"/>
      <c r="AHI316" s="58"/>
      <c r="AHJ316" s="58"/>
      <c r="AHK316" s="58"/>
      <c r="AHL316" s="58"/>
      <c r="AHM316" s="58"/>
      <c r="AHN316" s="58"/>
      <c r="AHO316" s="58"/>
      <c r="AHP316" s="58"/>
      <c r="AHQ316" s="58"/>
      <c r="AHR316" s="58"/>
      <c r="AHS316" s="58"/>
      <c r="AHT316" s="58"/>
      <c r="AHU316" s="58"/>
      <c r="AHV316" s="58"/>
      <c r="AHW316" s="58"/>
      <c r="AHX316" s="58"/>
      <c r="AHY316" s="58"/>
      <c r="AHZ316" s="58"/>
      <c r="AIA316" s="58"/>
      <c r="AIB316" s="58"/>
      <c r="AIC316" s="58"/>
      <c r="AID316" s="58"/>
      <c r="AIE316" s="58"/>
      <c r="AIF316" s="58"/>
      <c r="AIG316" s="58"/>
      <c r="AIH316" s="58"/>
      <c r="AII316" s="58"/>
      <c r="AIJ316" s="58"/>
      <c r="AIK316" s="58"/>
      <c r="AIL316" s="58"/>
      <c r="AIM316" s="58"/>
      <c r="AIN316" s="58"/>
      <c r="AIO316" s="58"/>
      <c r="AIP316" s="58"/>
      <c r="AIQ316" s="58"/>
      <c r="AIR316" s="58"/>
      <c r="AIS316" s="58"/>
      <c r="AIT316" s="58"/>
      <c r="AIU316" s="58"/>
      <c r="AIV316" s="58"/>
      <c r="AIW316" s="58"/>
      <c r="AIX316" s="58"/>
      <c r="AIY316" s="58"/>
      <c r="AIZ316" s="58"/>
      <c r="AJA316" s="58"/>
      <c r="AJB316" s="58"/>
      <c r="AJC316" s="58"/>
      <c r="AJD316" s="58"/>
      <c r="AJE316" s="58"/>
      <c r="AJF316" s="58"/>
      <c r="AJG316" s="58"/>
      <c r="AJH316" s="58"/>
      <c r="AJI316" s="58"/>
      <c r="AJJ316" s="58"/>
      <c r="AJK316" s="58"/>
      <c r="AJL316" s="58"/>
      <c r="AJM316" s="58"/>
      <c r="AJN316" s="58"/>
      <c r="AJO316" s="58"/>
      <c r="AJP316" s="58"/>
      <c r="AJQ316" s="58"/>
      <c r="AJR316" s="58"/>
      <c r="AJS316" s="58"/>
      <c r="AJT316" s="58"/>
      <c r="AJU316" s="58"/>
      <c r="AJV316" s="58"/>
      <c r="AJW316" s="58"/>
      <c r="AJX316" s="58"/>
      <c r="AJY316" s="58"/>
      <c r="AJZ316" s="58"/>
      <c r="AKA316" s="58"/>
      <c r="AKB316" s="58"/>
      <c r="AKC316" s="58"/>
      <c r="AKD316" s="58"/>
      <c r="AKE316" s="58"/>
      <c r="AKF316" s="58"/>
      <c r="AKG316" s="58"/>
      <c r="AKH316" s="58"/>
      <c r="AKI316" s="58"/>
      <c r="AKJ316" s="58"/>
      <c r="AKK316" s="58"/>
      <c r="AKL316" s="58"/>
      <c r="AKM316" s="58"/>
      <c r="AKN316" s="58"/>
      <c r="AKO316" s="58"/>
      <c r="AKP316" s="58"/>
      <c r="AKQ316" s="58"/>
      <c r="AKR316" s="58"/>
      <c r="AKS316" s="58"/>
      <c r="AKT316" s="58"/>
      <c r="AKU316" s="58"/>
      <c r="AKV316" s="58"/>
      <c r="AKW316" s="58"/>
      <c r="AKX316" s="58"/>
      <c r="AKY316" s="58"/>
      <c r="AKZ316" s="58"/>
      <c r="ALA316" s="58"/>
      <c r="ALB316" s="58"/>
      <c r="ALC316" s="58"/>
      <c r="ALD316" s="58"/>
      <c r="ALE316" s="58"/>
      <c r="ALF316" s="58"/>
      <c r="ALG316" s="58"/>
      <c r="ALH316" s="58"/>
      <c r="ALI316" s="58"/>
      <c r="ALJ316" s="58"/>
      <c r="ALK316" s="58"/>
      <c r="ALL316" s="58"/>
      <c r="ALM316" s="58"/>
      <c r="ALN316" s="58"/>
      <c r="ALO316" s="58"/>
      <c r="ALP316" s="58"/>
      <c r="ALQ316" s="58"/>
      <c r="ALR316" s="58"/>
      <c r="ALS316" s="58"/>
      <c r="ALT316" s="58"/>
      <c r="ALU316" s="58"/>
      <c r="ALV316" s="58"/>
      <c r="ALW316" s="58"/>
      <c r="ALX316" s="58"/>
      <c r="ALY316" s="58"/>
      <c r="ALZ316" s="58"/>
      <c r="AMA316" s="58"/>
      <c r="AMB316" s="58"/>
      <c r="AMC316" s="58"/>
      <c r="AMD316" s="58"/>
      <c r="AME316" s="58"/>
      <c r="AMF316" s="58"/>
      <c r="AMG316" s="58"/>
      <c r="AMH316" s="58"/>
      <c r="AMI316" s="58"/>
      <c r="AMJ316" s="58"/>
      <c r="AMK316" s="58"/>
      <c r="AML316" s="58"/>
      <c r="AMM316" s="58"/>
      <c r="AMN316" s="58"/>
      <c r="AMO316" s="58"/>
      <c r="AMP316" s="58"/>
      <c r="AMQ316" s="58"/>
      <c r="AMR316" s="58"/>
      <c r="AMS316" s="58"/>
      <c r="AMT316" s="58"/>
      <c r="AMU316" s="58"/>
      <c r="AMV316" s="58"/>
      <c r="AMW316" s="58"/>
      <c r="AMX316" s="58"/>
      <c r="AMY316" s="58"/>
      <c r="AMZ316" s="58"/>
      <c r="ANA316" s="58"/>
      <c r="ANB316" s="58"/>
      <c r="ANC316" s="58"/>
      <c r="AND316" s="58"/>
      <c r="ANE316" s="58"/>
      <c r="ANF316" s="58"/>
      <c r="ANG316" s="58"/>
      <c r="ANH316" s="58"/>
      <c r="ANI316" s="58"/>
      <c r="ANJ316" s="58"/>
      <c r="ANK316" s="58"/>
      <c r="ANL316" s="58"/>
      <c r="ANM316" s="58"/>
      <c r="ANN316" s="58"/>
      <c r="ANO316" s="58"/>
      <c r="ANP316" s="58"/>
      <c r="ANQ316" s="58"/>
      <c r="ANR316" s="58"/>
      <c r="ANS316" s="58"/>
      <c r="ANT316" s="58"/>
      <c r="ANU316" s="58"/>
      <c r="ANV316" s="58"/>
      <c r="ANW316" s="58"/>
      <c r="ANX316" s="58"/>
      <c r="ANY316" s="58"/>
      <c r="ANZ316" s="58"/>
      <c r="AOA316" s="58"/>
      <c r="AOB316" s="58"/>
      <c r="AOC316" s="58"/>
      <c r="AOD316" s="58"/>
      <c r="AOE316" s="58"/>
      <c r="AOF316" s="58"/>
      <c r="AOG316" s="58"/>
      <c r="AOH316" s="58"/>
      <c r="AOI316" s="58"/>
      <c r="AOJ316" s="58"/>
      <c r="AOK316" s="58"/>
      <c r="AOL316" s="58"/>
      <c r="AOM316" s="58"/>
      <c r="AON316" s="58"/>
      <c r="AOO316" s="58"/>
      <c r="AOP316" s="58"/>
      <c r="AOQ316" s="58"/>
      <c r="AOR316" s="58"/>
      <c r="AOS316" s="58"/>
      <c r="AOT316" s="58"/>
      <c r="AOU316" s="58"/>
      <c r="AOV316" s="58"/>
      <c r="AOW316" s="58"/>
      <c r="AOX316" s="58"/>
      <c r="AOY316" s="58"/>
      <c r="AOZ316" s="58"/>
      <c r="APA316" s="58"/>
      <c r="APB316" s="58"/>
      <c r="APC316" s="58"/>
      <c r="APD316" s="58"/>
      <c r="APE316" s="58"/>
      <c r="APF316" s="58"/>
      <c r="APG316" s="58"/>
      <c r="APH316" s="58"/>
      <c r="API316" s="58"/>
      <c r="APJ316" s="58"/>
      <c r="APK316" s="58"/>
      <c r="APL316" s="58"/>
      <c r="APM316" s="58"/>
      <c r="APN316" s="58"/>
      <c r="APO316" s="58"/>
      <c r="APP316" s="58"/>
      <c r="APQ316" s="58"/>
      <c r="APR316" s="58"/>
      <c r="APS316" s="58"/>
      <c r="APT316" s="58"/>
      <c r="APU316" s="58"/>
      <c r="APV316" s="58"/>
      <c r="APW316" s="58"/>
      <c r="APX316" s="58"/>
      <c r="APY316" s="58"/>
      <c r="APZ316" s="58"/>
      <c r="AQA316" s="58"/>
      <c r="AQB316" s="58"/>
      <c r="AQC316" s="58"/>
      <c r="AQD316" s="58"/>
      <c r="AQE316" s="58"/>
      <c r="AQF316" s="58"/>
      <c r="AQG316" s="58"/>
      <c r="AQH316" s="58"/>
      <c r="AQI316" s="58"/>
      <c r="AQJ316" s="58"/>
      <c r="AQK316" s="58"/>
      <c r="AQL316" s="58"/>
      <c r="AQM316" s="58"/>
      <c r="AQN316" s="58"/>
      <c r="AQO316" s="58"/>
      <c r="AQP316" s="58"/>
      <c r="AQQ316" s="58"/>
      <c r="AQR316" s="58"/>
      <c r="AQS316" s="58"/>
      <c r="AQT316" s="58"/>
      <c r="AQU316" s="58"/>
      <c r="AQV316" s="58"/>
      <c r="AQW316" s="58"/>
      <c r="AQX316" s="58"/>
      <c r="AQY316" s="58"/>
      <c r="AQZ316" s="58"/>
      <c r="ARA316" s="58"/>
      <c r="ARB316" s="58"/>
      <c r="ARC316" s="58"/>
      <c r="ARD316" s="58"/>
      <c r="ARE316" s="58"/>
      <c r="ARF316" s="58"/>
      <c r="ARG316" s="58"/>
      <c r="ARH316" s="58"/>
      <c r="ARI316" s="58"/>
      <c r="ARJ316" s="58"/>
      <c r="ARK316" s="58"/>
      <c r="ARL316" s="58"/>
      <c r="ARM316" s="58"/>
      <c r="ARN316" s="58"/>
      <c r="ARO316" s="58"/>
      <c r="ARP316" s="58"/>
      <c r="ARQ316" s="58"/>
      <c r="ARR316" s="58"/>
      <c r="ARS316" s="58"/>
      <c r="ART316" s="58"/>
      <c r="ARU316" s="58"/>
      <c r="ARV316" s="58"/>
      <c r="ARW316" s="58"/>
      <c r="ARX316" s="58"/>
      <c r="ARY316" s="58"/>
      <c r="ARZ316" s="58"/>
      <c r="ASA316" s="58"/>
      <c r="ASB316" s="58"/>
      <c r="ASC316" s="58"/>
      <c r="ASD316" s="58"/>
      <c r="ASE316" s="58"/>
      <c r="ASF316" s="58"/>
      <c r="ASG316" s="58"/>
      <c r="ASH316" s="58"/>
      <c r="ASI316" s="58"/>
      <c r="ASJ316" s="58"/>
      <c r="ASK316" s="58"/>
      <c r="ASL316" s="58"/>
      <c r="ASM316" s="58"/>
      <c r="ASN316" s="58"/>
      <c r="ASO316" s="58"/>
      <c r="ASP316" s="58"/>
      <c r="ASQ316" s="58"/>
      <c r="ASR316" s="58"/>
      <c r="ASS316" s="58"/>
      <c r="AST316" s="58"/>
      <c r="ASU316" s="58"/>
      <c r="ASV316" s="58"/>
      <c r="ASW316" s="58"/>
      <c r="ASX316" s="58"/>
      <c r="ASY316" s="58"/>
      <c r="ASZ316" s="58"/>
      <c r="ATA316" s="58"/>
      <c r="ATB316" s="58"/>
      <c r="ATC316" s="58"/>
      <c r="ATD316" s="58"/>
      <c r="ATE316" s="58"/>
      <c r="ATF316" s="58"/>
      <c r="ATG316" s="58"/>
      <c r="ATH316" s="58"/>
      <c r="ATI316" s="58"/>
      <c r="ATJ316" s="58"/>
      <c r="ATK316" s="58"/>
      <c r="ATL316" s="58"/>
      <c r="ATM316" s="58"/>
      <c r="ATN316" s="58"/>
      <c r="ATO316" s="58"/>
      <c r="ATP316" s="58"/>
      <c r="ATQ316" s="58"/>
      <c r="ATR316" s="58"/>
      <c r="ATS316" s="58"/>
      <c r="ATT316" s="58"/>
      <c r="ATU316" s="58"/>
      <c r="ATV316" s="58"/>
      <c r="ATW316" s="58"/>
      <c r="ATX316" s="58"/>
      <c r="ATY316" s="58"/>
      <c r="ATZ316" s="58"/>
      <c r="AUA316" s="58"/>
      <c r="AUB316" s="58"/>
      <c r="AUC316" s="58"/>
      <c r="AUD316" s="58"/>
      <c r="AUE316" s="58"/>
      <c r="AUF316" s="58"/>
      <c r="AUG316" s="58"/>
      <c r="AUH316" s="58"/>
      <c r="AUI316" s="58"/>
      <c r="AUJ316" s="58"/>
      <c r="AUK316" s="58"/>
      <c r="AUL316" s="58"/>
      <c r="AUM316" s="58"/>
      <c r="AUN316" s="58"/>
      <c r="AUO316" s="58"/>
      <c r="AUP316" s="58"/>
      <c r="AUQ316" s="58"/>
      <c r="AUR316" s="58"/>
      <c r="AUS316" s="58"/>
      <c r="AUT316" s="58"/>
      <c r="AUU316" s="58"/>
      <c r="AUV316" s="58"/>
      <c r="AUW316" s="58"/>
      <c r="AUX316" s="58"/>
      <c r="AUY316" s="58"/>
      <c r="AUZ316" s="58"/>
      <c r="AVA316" s="58"/>
      <c r="AVB316" s="58"/>
      <c r="AVC316" s="58"/>
      <c r="AVD316" s="58"/>
      <c r="AVE316" s="58"/>
      <c r="AVF316" s="58"/>
      <c r="AVG316" s="58"/>
      <c r="AVH316" s="58"/>
      <c r="AVI316" s="58"/>
      <c r="AVJ316" s="58"/>
      <c r="AVK316" s="58"/>
      <c r="AVL316" s="58"/>
      <c r="AVM316" s="58"/>
      <c r="AVN316" s="58"/>
      <c r="AVO316" s="58"/>
      <c r="AVP316" s="58"/>
      <c r="AVQ316" s="58"/>
      <c r="AVR316" s="58"/>
      <c r="AVS316" s="58"/>
      <c r="AVT316" s="58"/>
      <c r="AVU316" s="58"/>
      <c r="AVV316" s="58"/>
      <c r="AVW316" s="58"/>
      <c r="AVX316" s="58"/>
      <c r="AVY316" s="58"/>
      <c r="AVZ316" s="58"/>
      <c r="AWA316" s="58"/>
      <c r="AWB316" s="58"/>
      <c r="AWC316" s="58"/>
      <c r="AWD316" s="58"/>
      <c r="AWE316" s="58"/>
      <c r="AWF316" s="58"/>
      <c r="AWG316" s="58"/>
      <c r="AWH316" s="58"/>
      <c r="AWI316" s="58"/>
      <c r="AWJ316" s="58"/>
      <c r="AWK316" s="58"/>
      <c r="AWL316" s="58"/>
      <c r="AWM316" s="58"/>
      <c r="AWN316" s="58"/>
      <c r="AWO316" s="58"/>
      <c r="AWP316" s="58"/>
      <c r="AWQ316" s="58"/>
      <c r="AWR316" s="58"/>
      <c r="AWS316" s="58"/>
      <c r="AWT316" s="58"/>
      <c r="AWU316" s="58"/>
      <c r="AWV316" s="58"/>
      <c r="AWW316" s="58"/>
      <c r="AWX316" s="58"/>
      <c r="AWY316" s="58"/>
      <c r="AWZ316" s="58"/>
      <c r="AXA316" s="58"/>
      <c r="AXB316" s="58"/>
      <c r="AXC316" s="58"/>
      <c r="AXD316" s="58"/>
      <c r="AXE316" s="58"/>
      <c r="AXF316" s="58"/>
      <c r="AXG316" s="58"/>
      <c r="AXH316" s="58"/>
      <c r="AXI316" s="58"/>
      <c r="AXJ316" s="58"/>
      <c r="AXK316" s="58"/>
      <c r="AXL316" s="58"/>
      <c r="AXM316" s="58"/>
      <c r="AXN316" s="58"/>
      <c r="AXO316" s="58"/>
      <c r="AXP316" s="58"/>
      <c r="AXQ316" s="58"/>
      <c r="AXR316" s="58"/>
      <c r="AXS316" s="58"/>
      <c r="AXT316" s="58"/>
      <c r="AXU316" s="58"/>
      <c r="AXV316" s="58"/>
      <c r="AXW316" s="58"/>
      <c r="AXX316" s="58"/>
      <c r="AXY316" s="58"/>
      <c r="AXZ316" s="58"/>
      <c r="AYA316" s="58"/>
      <c r="AYB316" s="58"/>
      <c r="AYC316" s="58"/>
      <c r="AYD316" s="58"/>
      <c r="AYE316" s="58"/>
      <c r="AYF316" s="58"/>
      <c r="AYG316" s="58"/>
      <c r="AYH316" s="58"/>
      <c r="AYI316" s="58"/>
      <c r="AYJ316" s="58"/>
      <c r="AYK316" s="58"/>
      <c r="AYL316" s="58"/>
      <c r="AYM316" s="58"/>
      <c r="AYN316" s="58"/>
      <c r="AYO316" s="58"/>
      <c r="AYP316" s="58"/>
      <c r="AYQ316" s="58"/>
      <c r="AYR316" s="58"/>
      <c r="AYS316" s="58"/>
      <c r="AYT316" s="58"/>
      <c r="AYU316" s="58"/>
      <c r="AYV316" s="58"/>
      <c r="AYW316" s="58"/>
      <c r="AYX316" s="58"/>
      <c r="AYY316" s="58"/>
      <c r="AYZ316" s="58"/>
      <c r="AZA316" s="58"/>
      <c r="AZB316" s="58"/>
      <c r="AZC316" s="58"/>
      <c r="AZD316" s="58"/>
      <c r="AZE316" s="58"/>
      <c r="AZF316" s="58"/>
      <c r="AZG316" s="58"/>
      <c r="AZH316" s="58"/>
      <c r="AZI316" s="58"/>
      <c r="AZJ316" s="58"/>
      <c r="AZK316" s="58"/>
      <c r="AZL316" s="58"/>
      <c r="AZM316" s="58"/>
      <c r="AZN316" s="58"/>
      <c r="AZO316" s="58"/>
      <c r="AZP316" s="58"/>
      <c r="AZQ316" s="58"/>
      <c r="AZR316" s="58"/>
      <c r="AZS316" s="58"/>
      <c r="AZT316" s="58"/>
      <c r="AZU316" s="58"/>
      <c r="AZV316" s="58"/>
      <c r="AZW316" s="58"/>
      <c r="AZX316" s="58"/>
      <c r="AZY316" s="58"/>
      <c r="AZZ316" s="58"/>
      <c r="BAA316" s="58"/>
      <c r="BAB316" s="58"/>
      <c r="BAC316" s="58"/>
      <c r="BAD316" s="58"/>
      <c r="BAE316" s="58"/>
      <c r="BAF316" s="58"/>
      <c r="BAG316" s="58"/>
      <c r="BAH316" s="58"/>
      <c r="BAI316" s="58"/>
      <c r="BAJ316" s="58"/>
      <c r="BAK316" s="58"/>
      <c r="BAL316" s="58"/>
      <c r="BAM316" s="58"/>
      <c r="BAN316" s="58"/>
      <c r="BAO316" s="58"/>
      <c r="BAP316" s="58"/>
      <c r="BAQ316" s="58"/>
      <c r="BAR316" s="58"/>
      <c r="BAS316" s="58"/>
      <c r="BAT316" s="58"/>
      <c r="BAU316" s="58"/>
      <c r="BAV316" s="58"/>
      <c r="BAW316" s="58"/>
      <c r="BAX316" s="58"/>
      <c r="BAY316" s="58"/>
      <c r="BAZ316" s="58"/>
      <c r="BBA316" s="58"/>
      <c r="BBB316" s="58"/>
      <c r="BBC316" s="58"/>
      <c r="BBD316" s="58"/>
      <c r="BBE316" s="58"/>
      <c r="BBF316" s="58"/>
      <c r="BBG316" s="58"/>
      <c r="BBH316" s="58"/>
      <c r="BBI316" s="58"/>
      <c r="BBJ316" s="58"/>
      <c r="BBK316" s="58"/>
      <c r="BBL316" s="58"/>
      <c r="BBM316" s="58"/>
      <c r="BBN316" s="58"/>
      <c r="BBO316" s="58"/>
      <c r="BBP316" s="58"/>
      <c r="BBQ316" s="58"/>
      <c r="BBR316" s="58"/>
      <c r="BBS316" s="58"/>
      <c r="BBT316" s="58"/>
      <c r="BBU316" s="58"/>
      <c r="BBV316" s="58"/>
      <c r="BBW316" s="58"/>
      <c r="BBX316" s="58"/>
      <c r="BBY316" s="58"/>
      <c r="BBZ316" s="58"/>
      <c r="BCA316" s="58"/>
      <c r="BCB316" s="58"/>
      <c r="BCC316" s="58"/>
      <c r="BCD316" s="58"/>
      <c r="BCE316" s="58"/>
      <c r="BCF316" s="58"/>
      <c r="BCG316" s="58"/>
      <c r="BCH316" s="58"/>
      <c r="BCI316" s="58"/>
      <c r="BCJ316" s="58"/>
      <c r="BCK316" s="58"/>
      <c r="BCL316" s="58"/>
      <c r="BCM316" s="58"/>
      <c r="BCN316" s="58"/>
      <c r="BCO316" s="58"/>
      <c r="BCP316" s="58"/>
      <c r="BCQ316" s="58"/>
      <c r="BCR316" s="58"/>
      <c r="BCS316" s="58"/>
      <c r="BCT316" s="58"/>
      <c r="BCU316" s="58"/>
      <c r="BCV316" s="58"/>
      <c r="BCW316" s="58"/>
      <c r="BCX316" s="58"/>
      <c r="BCY316" s="58"/>
      <c r="BCZ316" s="58"/>
      <c r="BDA316" s="58"/>
      <c r="BDB316" s="58"/>
      <c r="BDC316" s="58"/>
      <c r="BDD316" s="58"/>
      <c r="BDE316" s="58"/>
      <c r="BDF316" s="58"/>
      <c r="BDG316" s="58"/>
      <c r="BDH316" s="58"/>
      <c r="BDI316" s="58"/>
      <c r="BDJ316" s="58"/>
      <c r="BDK316" s="58"/>
      <c r="BDL316" s="58"/>
      <c r="BDM316" s="58"/>
      <c r="BDN316" s="58"/>
      <c r="BDO316" s="58"/>
      <c r="BDP316" s="58"/>
      <c r="BDQ316" s="58"/>
      <c r="BDR316" s="58"/>
      <c r="BDS316" s="58"/>
      <c r="BDT316" s="58"/>
      <c r="BDU316" s="58"/>
      <c r="BDV316" s="58"/>
      <c r="BDW316" s="58"/>
      <c r="BDX316" s="58"/>
      <c r="BDY316" s="58"/>
      <c r="BDZ316" s="58"/>
      <c r="BEA316" s="58"/>
      <c r="BEB316" s="58"/>
      <c r="BEC316" s="58"/>
      <c r="BED316" s="58"/>
      <c r="BEE316" s="58"/>
      <c r="BEF316" s="58"/>
      <c r="BEG316" s="58"/>
      <c r="BEH316" s="58"/>
      <c r="BEI316" s="58"/>
      <c r="BEJ316" s="58"/>
      <c r="BEK316" s="58"/>
      <c r="BEL316" s="58"/>
      <c r="BEM316" s="58"/>
      <c r="BEN316" s="58"/>
      <c r="BEO316" s="58"/>
      <c r="BEP316" s="58"/>
      <c r="BEQ316" s="58"/>
      <c r="BER316" s="58"/>
      <c r="BES316" s="58"/>
      <c r="BET316" s="58"/>
      <c r="BEU316" s="58"/>
      <c r="BEV316" s="58"/>
      <c r="BEW316" s="58"/>
      <c r="BEX316" s="58"/>
      <c r="BEY316" s="58"/>
      <c r="BEZ316" s="58"/>
      <c r="BFA316" s="58"/>
      <c r="BFB316" s="58"/>
      <c r="BFC316" s="58"/>
      <c r="BFD316" s="58"/>
      <c r="BFE316" s="58"/>
      <c r="BFF316" s="58"/>
      <c r="BFG316" s="58"/>
      <c r="BFH316" s="58"/>
    </row>
    <row r="317" spans="1:1516" s="54" customFormat="1" ht="13.5">
      <c r="A317" s="364" t="s">
        <v>87</v>
      </c>
      <c r="B317" s="365"/>
      <c r="C317" s="365"/>
      <c r="D317" s="366"/>
      <c r="E317" s="301">
        <f>N237-E301+E275</f>
        <v>-1</v>
      </c>
      <c r="F317" s="302"/>
      <c r="G317" s="69"/>
      <c r="H317" s="301">
        <f>E301-H301+H275</f>
        <v>-1</v>
      </c>
      <c r="I317" s="302"/>
      <c r="J317" s="69"/>
      <c r="K317" s="301">
        <f>H301-K301+K275</f>
        <v>-1</v>
      </c>
      <c r="L317" s="302"/>
      <c r="M317" s="40"/>
      <c r="N317" s="301">
        <f>K301-N301+N275</f>
        <v>-1</v>
      </c>
      <c r="O317" s="302"/>
      <c r="P317" s="56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DT317" s="58"/>
      <c r="DU317" s="58"/>
      <c r="DV317" s="58"/>
      <c r="DW317" s="58"/>
      <c r="DX317" s="58"/>
      <c r="DY317" s="58"/>
      <c r="DZ317" s="58"/>
      <c r="EA317" s="58"/>
      <c r="EB317" s="58"/>
      <c r="EC317" s="58"/>
      <c r="ED317" s="58"/>
      <c r="EE317" s="58"/>
      <c r="EF317" s="58"/>
      <c r="EG317" s="58"/>
      <c r="EH317" s="58"/>
      <c r="EI317" s="58"/>
      <c r="EJ317" s="58"/>
      <c r="EK317" s="58"/>
      <c r="EL317" s="58"/>
      <c r="EM317" s="58"/>
      <c r="EN317" s="58"/>
      <c r="EO317" s="58"/>
      <c r="EP317" s="58"/>
      <c r="EQ317" s="58"/>
      <c r="ER317" s="58"/>
      <c r="ES317" s="58"/>
      <c r="ET317" s="58"/>
      <c r="EU317" s="58"/>
      <c r="EV317" s="58"/>
      <c r="EW317" s="58"/>
      <c r="EX317" s="58"/>
      <c r="EY317" s="58"/>
      <c r="EZ317" s="58"/>
      <c r="FA317" s="58"/>
      <c r="FB317" s="58"/>
      <c r="FC317" s="58"/>
      <c r="FD317" s="58"/>
      <c r="FE317" s="58"/>
      <c r="FF317" s="58"/>
      <c r="FG317" s="58"/>
      <c r="FH317" s="58"/>
      <c r="FI317" s="58"/>
      <c r="FJ317" s="58"/>
      <c r="FK317" s="58"/>
      <c r="FL317" s="58"/>
      <c r="FM317" s="58"/>
      <c r="FN317" s="58"/>
      <c r="FO317" s="58"/>
      <c r="FP317" s="58"/>
      <c r="FQ317" s="58"/>
      <c r="FR317" s="58"/>
      <c r="FS317" s="58"/>
      <c r="FT317" s="58"/>
      <c r="FU317" s="58"/>
      <c r="FV317" s="58"/>
      <c r="FW317" s="58"/>
      <c r="FX317" s="58"/>
      <c r="FY317" s="58"/>
      <c r="FZ317" s="58"/>
      <c r="GA317" s="58"/>
      <c r="GB317" s="58"/>
      <c r="GC317" s="58"/>
      <c r="GD317" s="58"/>
      <c r="GE317" s="58"/>
      <c r="GF317" s="58"/>
      <c r="GG317" s="58"/>
      <c r="GH317" s="58"/>
      <c r="GI317" s="58"/>
      <c r="GJ317" s="58"/>
      <c r="GK317" s="58"/>
      <c r="GL317" s="58"/>
      <c r="GM317" s="58"/>
      <c r="GN317" s="58"/>
      <c r="GO317" s="58"/>
      <c r="GP317" s="58"/>
      <c r="GQ317" s="58"/>
      <c r="GR317" s="58"/>
      <c r="GS317" s="58"/>
      <c r="GT317" s="58"/>
      <c r="GU317" s="58"/>
      <c r="GV317" s="58"/>
      <c r="GW317" s="58"/>
      <c r="GX317" s="58"/>
      <c r="GY317" s="58"/>
      <c r="GZ317" s="58"/>
      <c r="HA317" s="58"/>
      <c r="HB317" s="58"/>
      <c r="HC317" s="58"/>
      <c r="HD317" s="58"/>
      <c r="HE317" s="58"/>
      <c r="HF317" s="58"/>
      <c r="HG317" s="58"/>
      <c r="HH317" s="58"/>
      <c r="HI317" s="58"/>
      <c r="HJ317" s="58"/>
      <c r="HK317" s="58"/>
      <c r="HL317" s="58"/>
      <c r="HM317" s="58"/>
      <c r="HN317" s="58"/>
      <c r="HO317" s="58"/>
      <c r="HP317" s="58"/>
      <c r="HQ317" s="58"/>
      <c r="HR317" s="58"/>
      <c r="HS317" s="58"/>
      <c r="HT317" s="58"/>
      <c r="HU317" s="58"/>
      <c r="HV317" s="58"/>
      <c r="HW317" s="58"/>
      <c r="HX317" s="58"/>
      <c r="HY317" s="58"/>
      <c r="HZ317" s="58"/>
      <c r="IA317" s="58"/>
      <c r="IB317" s="58"/>
      <c r="IC317" s="58"/>
      <c r="ID317" s="58"/>
      <c r="IE317" s="58"/>
      <c r="IF317" s="58"/>
      <c r="IG317" s="58"/>
      <c r="IH317" s="58"/>
      <c r="II317" s="58"/>
      <c r="IJ317" s="58"/>
      <c r="IK317" s="58"/>
      <c r="IL317" s="58"/>
      <c r="IM317" s="58"/>
      <c r="IN317" s="58"/>
      <c r="IO317" s="58"/>
      <c r="IP317" s="58"/>
      <c r="IQ317" s="58"/>
      <c r="IR317" s="58"/>
      <c r="IS317" s="58"/>
      <c r="IT317" s="58"/>
      <c r="IU317" s="58"/>
      <c r="IV317" s="58"/>
      <c r="IW317" s="58"/>
      <c r="IX317" s="58"/>
      <c r="IY317" s="58"/>
      <c r="IZ317" s="58"/>
      <c r="JA317" s="58"/>
      <c r="JB317" s="58"/>
      <c r="JC317" s="58"/>
      <c r="JD317" s="58"/>
      <c r="JE317" s="58"/>
      <c r="JF317" s="58"/>
      <c r="JG317" s="58"/>
      <c r="JH317" s="58"/>
      <c r="JI317" s="58"/>
      <c r="JJ317" s="58"/>
      <c r="JK317" s="58"/>
      <c r="JL317" s="58"/>
      <c r="JM317" s="58"/>
      <c r="JN317" s="58"/>
      <c r="JO317" s="58"/>
      <c r="JP317" s="58"/>
      <c r="JQ317" s="58"/>
      <c r="JR317" s="58"/>
      <c r="JS317" s="58"/>
      <c r="JT317" s="58"/>
      <c r="JU317" s="58"/>
      <c r="JV317" s="58"/>
      <c r="JW317" s="58"/>
      <c r="JX317" s="58"/>
      <c r="JY317" s="58"/>
      <c r="JZ317" s="58"/>
      <c r="KA317" s="58"/>
      <c r="KB317" s="58"/>
      <c r="KC317" s="58"/>
      <c r="KD317" s="58"/>
      <c r="KE317" s="58"/>
      <c r="KF317" s="58"/>
      <c r="KG317" s="58"/>
      <c r="KH317" s="58"/>
      <c r="KI317" s="58"/>
      <c r="KJ317" s="58"/>
      <c r="KK317" s="58"/>
      <c r="KL317" s="58"/>
      <c r="KM317" s="58"/>
      <c r="KN317" s="58"/>
      <c r="KO317" s="58"/>
      <c r="KP317" s="58"/>
      <c r="KQ317" s="58"/>
      <c r="KR317" s="58"/>
      <c r="KS317" s="58"/>
      <c r="KT317" s="58"/>
      <c r="KU317" s="58"/>
      <c r="KV317" s="58"/>
      <c r="KW317" s="58"/>
      <c r="KX317" s="58"/>
      <c r="KY317" s="58"/>
      <c r="KZ317" s="58"/>
      <c r="LA317" s="58"/>
      <c r="LB317" s="58"/>
      <c r="LC317" s="58"/>
      <c r="LD317" s="58"/>
      <c r="LE317" s="58"/>
      <c r="LF317" s="58"/>
      <c r="LG317" s="58"/>
      <c r="LH317" s="58"/>
      <c r="LI317" s="58"/>
      <c r="LJ317" s="58"/>
      <c r="LK317" s="58"/>
      <c r="LL317" s="58"/>
      <c r="LM317" s="58"/>
      <c r="LN317" s="58"/>
      <c r="LO317" s="58"/>
      <c r="LP317" s="58"/>
      <c r="LQ317" s="58"/>
      <c r="LR317" s="58"/>
      <c r="LS317" s="58"/>
      <c r="LT317" s="58"/>
      <c r="LU317" s="58"/>
      <c r="LV317" s="58"/>
      <c r="LW317" s="58"/>
      <c r="LX317" s="58"/>
      <c r="LY317" s="58"/>
      <c r="LZ317" s="58"/>
      <c r="MA317" s="58"/>
      <c r="MB317" s="58"/>
      <c r="MC317" s="58"/>
      <c r="MD317" s="58"/>
      <c r="ME317" s="58"/>
      <c r="MF317" s="58"/>
      <c r="MG317" s="58"/>
      <c r="MH317" s="58"/>
      <c r="MI317" s="58"/>
      <c r="MJ317" s="58"/>
      <c r="MK317" s="58"/>
      <c r="ML317" s="58"/>
      <c r="MM317" s="58"/>
      <c r="MN317" s="58"/>
      <c r="MO317" s="58"/>
      <c r="MP317" s="58"/>
      <c r="MQ317" s="58"/>
      <c r="MR317" s="58"/>
      <c r="MS317" s="58"/>
      <c r="MT317" s="58"/>
      <c r="MU317" s="58"/>
      <c r="MV317" s="58"/>
      <c r="MW317" s="58"/>
      <c r="MX317" s="58"/>
      <c r="MY317" s="58"/>
      <c r="MZ317" s="58"/>
      <c r="NA317" s="58"/>
      <c r="NB317" s="58"/>
      <c r="NC317" s="58"/>
      <c r="ND317" s="58"/>
      <c r="NE317" s="58"/>
      <c r="NF317" s="58"/>
      <c r="NG317" s="58"/>
      <c r="NH317" s="58"/>
      <c r="NI317" s="58"/>
      <c r="NJ317" s="58"/>
      <c r="NK317" s="58"/>
      <c r="NL317" s="58"/>
      <c r="NM317" s="58"/>
      <c r="NN317" s="58"/>
      <c r="NO317" s="58"/>
      <c r="NP317" s="58"/>
      <c r="NQ317" s="58"/>
      <c r="NR317" s="58"/>
      <c r="NS317" s="58"/>
      <c r="NT317" s="58"/>
      <c r="NU317" s="58"/>
      <c r="NV317" s="58"/>
      <c r="NW317" s="58"/>
      <c r="NX317" s="58"/>
      <c r="NY317" s="58"/>
      <c r="NZ317" s="58"/>
      <c r="OA317" s="58"/>
      <c r="OB317" s="58"/>
      <c r="OC317" s="58"/>
      <c r="OD317" s="58"/>
      <c r="OE317" s="58"/>
      <c r="OF317" s="58"/>
      <c r="OG317" s="58"/>
      <c r="OH317" s="58"/>
      <c r="OI317" s="58"/>
      <c r="OJ317" s="58"/>
      <c r="OK317" s="58"/>
      <c r="OL317" s="58"/>
      <c r="OM317" s="58"/>
      <c r="ON317" s="58"/>
      <c r="OO317" s="58"/>
      <c r="OP317" s="58"/>
      <c r="OQ317" s="58"/>
      <c r="OR317" s="58"/>
      <c r="OS317" s="58"/>
      <c r="OT317" s="58"/>
      <c r="OU317" s="58"/>
      <c r="OV317" s="58"/>
      <c r="OW317" s="58"/>
      <c r="OX317" s="58"/>
      <c r="OY317" s="58"/>
      <c r="OZ317" s="58"/>
      <c r="PA317" s="58"/>
      <c r="PB317" s="58"/>
      <c r="PC317" s="58"/>
      <c r="PD317" s="58"/>
      <c r="PE317" s="58"/>
      <c r="PF317" s="58"/>
      <c r="PG317" s="58"/>
      <c r="PH317" s="58"/>
      <c r="PI317" s="58"/>
      <c r="PJ317" s="58"/>
      <c r="PK317" s="58"/>
      <c r="PL317" s="58"/>
      <c r="PM317" s="58"/>
      <c r="PN317" s="58"/>
      <c r="PO317" s="58"/>
      <c r="PP317" s="58"/>
      <c r="PQ317" s="58"/>
      <c r="PR317" s="58"/>
      <c r="PS317" s="58"/>
      <c r="PT317" s="58"/>
      <c r="PU317" s="58"/>
      <c r="PV317" s="58"/>
      <c r="PW317" s="58"/>
      <c r="PX317" s="58"/>
      <c r="PY317" s="58"/>
      <c r="PZ317" s="58"/>
      <c r="QA317" s="58"/>
      <c r="QB317" s="58"/>
      <c r="QC317" s="58"/>
      <c r="QD317" s="58"/>
      <c r="QE317" s="58"/>
      <c r="QF317" s="58"/>
      <c r="QG317" s="58"/>
      <c r="QH317" s="58"/>
      <c r="QI317" s="58"/>
      <c r="QJ317" s="58"/>
      <c r="QK317" s="58"/>
      <c r="QL317" s="58"/>
      <c r="QM317" s="58"/>
      <c r="QN317" s="58"/>
      <c r="QO317" s="58"/>
      <c r="QP317" s="58"/>
      <c r="QQ317" s="58"/>
      <c r="QR317" s="58"/>
      <c r="QS317" s="58"/>
      <c r="QT317" s="58"/>
      <c r="QU317" s="58"/>
      <c r="QV317" s="58"/>
      <c r="QW317" s="58"/>
      <c r="QX317" s="58"/>
      <c r="QY317" s="58"/>
      <c r="QZ317" s="58"/>
      <c r="RA317" s="58"/>
      <c r="RB317" s="58"/>
      <c r="RC317" s="58"/>
      <c r="RD317" s="58"/>
      <c r="RE317" s="58"/>
      <c r="RF317" s="58"/>
      <c r="RG317" s="58"/>
      <c r="RH317" s="58"/>
      <c r="RI317" s="58"/>
      <c r="RJ317" s="58"/>
      <c r="RK317" s="58"/>
      <c r="RL317" s="58"/>
      <c r="RM317" s="58"/>
      <c r="RN317" s="58"/>
      <c r="RO317" s="58"/>
      <c r="RP317" s="58"/>
      <c r="RQ317" s="58"/>
      <c r="RR317" s="58"/>
      <c r="RS317" s="58"/>
      <c r="RT317" s="58"/>
      <c r="RU317" s="58"/>
      <c r="RV317" s="58"/>
      <c r="RW317" s="58"/>
      <c r="RX317" s="58"/>
      <c r="RY317" s="58"/>
      <c r="RZ317" s="58"/>
      <c r="SA317" s="58"/>
      <c r="SB317" s="58"/>
      <c r="SC317" s="58"/>
      <c r="SD317" s="58"/>
      <c r="SE317" s="58"/>
      <c r="SF317" s="58"/>
      <c r="SG317" s="58"/>
      <c r="SH317" s="58"/>
      <c r="SI317" s="58"/>
      <c r="SJ317" s="58"/>
      <c r="SK317" s="58"/>
      <c r="SL317" s="58"/>
      <c r="SM317" s="58"/>
      <c r="SN317" s="58"/>
      <c r="SO317" s="58"/>
      <c r="SP317" s="58"/>
      <c r="SQ317" s="58"/>
      <c r="SR317" s="58"/>
      <c r="SS317" s="58"/>
      <c r="ST317" s="58"/>
      <c r="SU317" s="58"/>
      <c r="SV317" s="58"/>
      <c r="SW317" s="58"/>
      <c r="SX317" s="58"/>
      <c r="SY317" s="58"/>
      <c r="SZ317" s="58"/>
      <c r="TA317" s="58"/>
      <c r="TB317" s="58"/>
      <c r="TC317" s="58"/>
      <c r="TD317" s="58"/>
      <c r="TE317" s="58"/>
      <c r="TF317" s="58"/>
      <c r="TG317" s="58"/>
      <c r="TH317" s="58"/>
      <c r="TI317" s="58"/>
      <c r="TJ317" s="58"/>
      <c r="TK317" s="58"/>
      <c r="TL317" s="58"/>
      <c r="TM317" s="58"/>
      <c r="TN317" s="58"/>
      <c r="TO317" s="58"/>
      <c r="TP317" s="58"/>
      <c r="TQ317" s="58"/>
      <c r="TR317" s="58"/>
      <c r="TS317" s="58"/>
      <c r="TT317" s="58"/>
      <c r="TU317" s="58"/>
      <c r="TV317" s="58"/>
      <c r="TW317" s="58"/>
      <c r="TX317" s="58"/>
      <c r="TY317" s="58"/>
      <c r="TZ317" s="58"/>
      <c r="UA317" s="58"/>
      <c r="UB317" s="58"/>
      <c r="UC317" s="58"/>
      <c r="UD317" s="58"/>
      <c r="UE317" s="58"/>
      <c r="UF317" s="58"/>
      <c r="UG317" s="58"/>
      <c r="UH317" s="58"/>
      <c r="UI317" s="58"/>
      <c r="UJ317" s="58"/>
      <c r="UK317" s="58"/>
      <c r="UL317" s="58"/>
      <c r="UM317" s="58"/>
      <c r="UN317" s="58"/>
      <c r="UO317" s="58"/>
      <c r="UP317" s="58"/>
      <c r="UQ317" s="58"/>
      <c r="UR317" s="58"/>
      <c r="US317" s="58"/>
      <c r="UT317" s="58"/>
      <c r="UU317" s="58"/>
      <c r="UV317" s="58"/>
      <c r="UW317" s="58"/>
      <c r="UX317" s="58"/>
      <c r="UY317" s="58"/>
      <c r="UZ317" s="58"/>
      <c r="VA317" s="58"/>
      <c r="VB317" s="58"/>
      <c r="VC317" s="58"/>
      <c r="VD317" s="58"/>
      <c r="VE317" s="58"/>
      <c r="VF317" s="58"/>
      <c r="VG317" s="58"/>
      <c r="VH317" s="58"/>
      <c r="VI317" s="58"/>
      <c r="VJ317" s="58"/>
      <c r="VK317" s="58"/>
      <c r="VL317" s="58"/>
      <c r="VM317" s="58"/>
      <c r="VN317" s="58"/>
      <c r="VO317" s="58"/>
      <c r="VP317" s="58"/>
      <c r="VQ317" s="58"/>
      <c r="VR317" s="58"/>
      <c r="VS317" s="58"/>
      <c r="VT317" s="58"/>
      <c r="VU317" s="58"/>
      <c r="VV317" s="58"/>
      <c r="VW317" s="58"/>
      <c r="VX317" s="58"/>
      <c r="VY317" s="58"/>
      <c r="VZ317" s="58"/>
      <c r="WA317" s="58"/>
      <c r="WB317" s="58"/>
      <c r="WC317" s="58"/>
      <c r="WD317" s="58"/>
      <c r="WE317" s="58"/>
      <c r="WF317" s="58"/>
      <c r="WG317" s="58"/>
      <c r="WH317" s="58"/>
      <c r="WI317" s="58"/>
      <c r="WJ317" s="58"/>
      <c r="WK317" s="58"/>
      <c r="WL317" s="58"/>
      <c r="WM317" s="58"/>
      <c r="WN317" s="58"/>
      <c r="WO317" s="58"/>
      <c r="WP317" s="58"/>
      <c r="WQ317" s="58"/>
      <c r="WR317" s="58"/>
      <c r="WS317" s="58"/>
      <c r="WT317" s="58"/>
      <c r="WU317" s="58"/>
      <c r="WV317" s="58"/>
      <c r="WW317" s="58"/>
      <c r="WX317" s="58"/>
      <c r="WY317" s="58"/>
      <c r="WZ317" s="58"/>
      <c r="XA317" s="58"/>
      <c r="XB317" s="58"/>
      <c r="XC317" s="58"/>
      <c r="XD317" s="58"/>
      <c r="XE317" s="58"/>
      <c r="XF317" s="58"/>
      <c r="XG317" s="58"/>
      <c r="XH317" s="58"/>
      <c r="XI317" s="58"/>
      <c r="XJ317" s="58"/>
      <c r="XK317" s="58"/>
      <c r="XL317" s="58"/>
      <c r="XM317" s="58"/>
      <c r="XN317" s="58"/>
      <c r="XO317" s="58"/>
      <c r="XP317" s="58"/>
      <c r="XQ317" s="58"/>
      <c r="XR317" s="58"/>
      <c r="XS317" s="58"/>
      <c r="XT317" s="58"/>
      <c r="XU317" s="58"/>
      <c r="XV317" s="58"/>
      <c r="XW317" s="58"/>
      <c r="XX317" s="58"/>
      <c r="XY317" s="58"/>
      <c r="XZ317" s="58"/>
      <c r="YA317" s="58"/>
      <c r="YB317" s="58"/>
      <c r="YC317" s="58"/>
      <c r="YD317" s="58"/>
      <c r="YE317" s="58"/>
      <c r="YF317" s="58"/>
      <c r="YG317" s="58"/>
      <c r="YH317" s="58"/>
      <c r="YI317" s="58"/>
      <c r="YJ317" s="58"/>
      <c r="YK317" s="58"/>
      <c r="YL317" s="58"/>
      <c r="YM317" s="58"/>
      <c r="YN317" s="58"/>
      <c r="YO317" s="58"/>
      <c r="YP317" s="58"/>
      <c r="YQ317" s="58"/>
      <c r="YR317" s="58"/>
      <c r="YS317" s="58"/>
      <c r="YT317" s="58"/>
      <c r="YU317" s="58"/>
      <c r="YV317" s="58"/>
      <c r="YW317" s="58"/>
      <c r="YX317" s="58"/>
      <c r="YY317" s="58"/>
      <c r="YZ317" s="58"/>
      <c r="ZA317" s="58"/>
      <c r="ZB317" s="58"/>
      <c r="ZC317" s="58"/>
      <c r="ZD317" s="58"/>
      <c r="ZE317" s="58"/>
      <c r="ZF317" s="58"/>
      <c r="ZG317" s="58"/>
      <c r="ZH317" s="58"/>
      <c r="ZI317" s="58"/>
      <c r="ZJ317" s="58"/>
      <c r="ZK317" s="58"/>
      <c r="ZL317" s="58"/>
      <c r="ZM317" s="58"/>
      <c r="ZN317" s="58"/>
      <c r="ZO317" s="58"/>
      <c r="ZP317" s="58"/>
      <c r="ZQ317" s="58"/>
      <c r="ZR317" s="58"/>
      <c r="ZS317" s="58"/>
      <c r="ZT317" s="58"/>
      <c r="ZU317" s="58"/>
      <c r="ZV317" s="58"/>
      <c r="ZW317" s="58"/>
      <c r="ZX317" s="58"/>
      <c r="ZY317" s="58"/>
      <c r="ZZ317" s="58"/>
      <c r="AAA317" s="58"/>
      <c r="AAB317" s="58"/>
      <c r="AAC317" s="58"/>
      <c r="AAD317" s="58"/>
      <c r="AAE317" s="58"/>
      <c r="AAF317" s="58"/>
      <c r="AAG317" s="58"/>
      <c r="AAH317" s="58"/>
      <c r="AAI317" s="58"/>
      <c r="AAJ317" s="58"/>
      <c r="AAK317" s="58"/>
      <c r="AAL317" s="58"/>
      <c r="AAM317" s="58"/>
      <c r="AAN317" s="58"/>
      <c r="AAO317" s="58"/>
      <c r="AAP317" s="58"/>
      <c r="AAQ317" s="58"/>
      <c r="AAR317" s="58"/>
      <c r="AAS317" s="58"/>
      <c r="AAT317" s="58"/>
      <c r="AAU317" s="58"/>
      <c r="AAV317" s="58"/>
      <c r="AAW317" s="58"/>
      <c r="AAX317" s="58"/>
      <c r="AAY317" s="58"/>
      <c r="AAZ317" s="58"/>
      <c r="ABA317" s="58"/>
      <c r="ABB317" s="58"/>
      <c r="ABC317" s="58"/>
      <c r="ABD317" s="58"/>
      <c r="ABE317" s="58"/>
      <c r="ABF317" s="58"/>
      <c r="ABG317" s="58"/>
      <c r="ABH317" s="58"/>
      <c r="ABI317" s="58"/>
      <c r="ABJ317" s="58"/>
      <c r="ABK317" s="58"/>
      <c r="ABL317" s="58"/>
      <c r="ABM317" s="58"/>
      <c r="ABN317" s="58"/>
      <c r="ABO317" s="58"/>
      <c r="ABP317" s="58"/>
      <c r="ABQ317" s="58"/>
      <c r="ABR317" s="58"/>
      <c r="ABS317" s="58"/>
      <c r="ABT317" s="58"/>
      <c r="ABU317" s="58"/>
      <c r="ABV317" s="58"/>
      <c r="ABW317" s="58"/>
      <c r="ABX317" s="58"/>
      <c r="ABY317" s="58"/>
      <c r="ABZ317" s="58"/>
      <c r="ACA317" s="58"/>
      <c r="ACB317" s="58"/>
      <c r="ACC317" s="58"/>
      <c r="ACD317" s="58"/>
      <c r="ACE317" s="58"/>
      <c r="ACF317" s="58"/>
      <c r="ACG317" s="58"/>
      <c r="ACH317" s="58"/>
      <c r="ACI317" s="58"/>
      <c r="ACJ317" s="58"/>
      <c r="ACK317" s="58"/>
      <c r="ACL317" s="58"/>
      <c r="ACM317" s="58"/>
      <c r="ACN317" s="58"/>
      <c r="ACO317" s="58"/>
      <c r="ACP317" s="58"/>
      <c r="ACQ317" s="58"/>
      <c r="ACR317" s="58"/>
      <c r="ACS317" s="58"/>
      <c r="ACT317" s="58"/>
      <c r="ACU317" s="58"/>
      <c r="ACV317" s="58"/>
      <c r="ACW317" s="58"/>
      <c r="ACX317" s="58"/>
      <c r="ACY317" s="58"/>
      <c r="ACZ317" s="58"/>
      <c r="ADA317" s="58"/>
      <c r="ADB317" s="58"/>
      <c r="ADC317" s="58"/>
      <c r="ADD317" s="58"/>
      <c r="ADE317" s="58"/>
      <c r="ADF317" s="58"/>
      <c r="ADG317" s="58"/>
      <c r="ADH317" s="58"/>
      <c r="ADI317" s="58"/>
      <c r="ADJ317" s="58"/>
      <c r="ADK317" s="58"/>
      <c r="ADL317" s="58"/>
      <c r="ADM317" s="58"/>
      <c r="ADN317" s="58"/>
      <c r="ADO317" s="58"/>
      <c r="ADP317" s="58"/>
      <c r="ADQ317" s="58"/>
      <c r="ADR317" s="58"/>
      <c r="ADS317" s="58"/>
      <c r="ADT317" s="58"/>
      <c r="ADU317" s="58"/>
      <c r="ADV317" s="58"/>
      <c r="ADW317" s="58"/>
      <c r="ADX317" s="58"/>
      <c r="ADY317" s="58"/>
      <c r="ADZ317" s="58"/>
      <c r="AEA317" s="58"/>
      <c r="AEB317" s="58"/>
      <c r="AEC317" s="58"/>
      <c r="AED317" s="58"/>
      <c r="AEE317" s="58"/>
      <c r="AEF317" s="58"/>
      <c r="AEG317" s="58"/>
      <c r="AEH317" s="58"/>
      <c r="AEI317" s="58"/>
      <c r="AEJ317" s="58"/>
      <c r="AEK317" s="58"/>
      <c r="AEL317" s="58"/>
      <c r="AEM317" s="58"/>
      <c r="AEN317" s="58"/>
      <c r="AEO317" s="58"/>
      <c r="AEP317" s="58"/>
      <c r="AEQ317" s="58"/>
      <c r="AER317" s="58"/>
      <c r="AES317" s="58"/>
      <c r="AET317" s="58"/>
      <c r="AEU317" s="58"/>
      <c r="AEV317" s="58"/>
      <c r="AEW317" s="58"/>
      <c r="AEX317" s="58"/>
      <c r="AEY317" s="58"/>
      <c r="AEZ317" s="58"/>
      <c r="AFA317" s="58"/>
      <c r="AFB317" s="58"/>
      <c r="AFC317" s="58"/>
      <c r="AFD317" s="58"/>
      <c r="AFE317" s="58"/>
      <c r="AFF317" s="58"/>
      <c r="AFG317" s="58"/>
      <c r="AFH317" s="58"/>
      <c r="AFI317" s="58"/>
      <c r="AFJ317" s="58"/>
      <c r="AFK317" s="58"/>
      <c r="AFL317" s="58"/>
      <c r="AFM317" s="58"/>
      <c r="AFN317" s="58"/>
      <c r="AFO317" s="58"/>
      <c r="AFP317" s="58"/>
      <c r="AFQ317" s="58"/>
      <c r="AFR317" s="58"/>
      <c r="AFS317" s="58"/>
      <c r="AFT317" s="58"/>
      <c r="AFU317" s="58"/>
      <c r="AFV317" s="58"/>
      <c r="AFW317" s="58"/>
      <c r="AFX317" s="58"/>
      <c r="AFY317" s="58"/>
      <c r="AFZ317" s="58"/>
      <c r="AGA317" s="58"/>
      <c r="AGB317" s="58"/>
      <c r="AGC317" s="58"/>
      <c r="AGD317" s="58"/>
      <c r="AGE317" s="58"/>
      <c r="AGF317" s="58"/>
      <c r="AGG317" s="58"/>
      <c r="AGH317" s="58"/>
      <c r="AGI317" s="58"/>
      <c r="AGJ317" s="58"/>
      <c r="AGK317" s="58"/>
      <c r="AGL317" s="58"/>
      <c r="AGM317" s="58"/>
      <c r="AGN317" s="58"/>
      <c r="AGO317" s="58"/>
      <c r="AGP317" s="58"/>
      <c r="AGQ317" s="58"/>
      <c r="AGR317" s="58"/>
      <c r="AGS317" s="58"/>
      <c r="AGT317" s="58"/>
      <c r="AGU317" s="58"/>
      <c r="AGV317" s="58"/>
      <c r="AGW317" s="58"/>
      <c r="AGX317" s="58"/>
      <c r="AGY317" s="58"/>
      <c r="AGZ317" s="58"/>
      <c r="AHA317" s="58"/>
      <c r="AHB317" s="58"/>
      <c r="AHC317" s="58"/>
      <c r="AHD317" s="58"/>
      <c r="AHE317" s="58"/>
      <c r="AHF317" s="58"/>
      <c r="AHG317" s="58"/>
      <c r="AHH317" s="58"/>
      <c r="AHI317" s="58"/>
      <c r="AHJ317" s="58"/>
      <c r="AHK317" s="58"/>
      <c r="AHL317" s="58"/>
      <c r="AHM317" s="58"/>
      <c r="AHN317" s="58"/>
      <c r="AHO317" s="58"/>
      <c r="AHP317" s="58"/>
      <c r="AHQ317" s="58"/>
      <c r="AHR317" s="58"/>
      <c r="AHS317" s="58"/>
      <c r="AHT317" s="58"/>
      <c r="AHU317" s="58"/>
      <c r="AHV317" s="58"/>
      <c r="AHW317" s="58"/>
      <c r="AHX317" s="58"/>
      <c r="AHY317" s="58"/>
      <c r="AHZ317" s="58"/>
      <c r="AIA317" s="58"/>
      <c r="AIB317" s="58"/>
      <c r="AIC317" s="58"/>
      <c r="AID317" s="58"/>
      <c r="AIE317" s="58"/>
      <c r="AIF317" s="58"/>
      <c r="AIG317" s="58"/>
      <c r="AIH317" s="58"/>
      <c r="AII317" s="58"/>
      <c r="AIJ317" s="58"/>
      <c r="AIK317" s="58"/>
      <c r="AIL317" s="58"/>
      <c r="AIM317" s="58"/>
      <c r="AIN317" s="58"/>
      <c r="AIO317" s="58"/>
      <c r="AIP317" s="58"/>
      <c r="AIQ317" s="58"/>
      <c r="AIR317" s="58"/>
      <c r="AIS317" s="58"/>
      <c r="AIT317" s="58"/>
      <c r="AIU317" s="58"/>
      <c r="AIV317" s="58"/>
      <c r="AIW317" s="58"/>
      <c r="AIX317" s="58"/>
      <c r="AIY317" s="58"/>
      <c r="AIZ317" s="58"/>
      <c r="AJA317" s="58"/>
      <c r="AJB317" s="58"/>
      <c r="AJC317" s="58"/>
      <c r="AJD317" s="58"/>
      <c r="AJE317" s="58"/>
      <c r="AJF317" s="58"/>
      <c r="AJG317" s="58"/>
      <c r="AJH317" s="58"/>
      <c r="AJI317" s="58"/>
      <c r="AJJ317" s="58"/>
      <c r="AJK317" s="58"/>
      <c r="AJL317" s="58"/>
      <c r="AJM317" s="58"/>
      <c r="AJN317" s="58"/>
      <c r="AJO317" s="58"/>
      <c r="AJP317" s="58"/>
      <c r="AJQ317" s="58"/>
      <c r="AJR317" s="58"/>
      <c r="AJS317" s="58"/>
      <c r="AJT317" s="58"/>
      <c r="AJU317" s="58"/>
      <c r="AJV317" s="58"/>
      <c r="AJW317" s="58"/>
      <c r="AJX317" s="58"/>
      <c r="AJY317" s="58"/>
      <c r="AJZ317" s="58"/>
      <c r="AKA317" s="58"/>
      <c r="AKB317" s="58"/>
      <c r="AKC317" s="58"/>
      <c r="AKD317" s="58"/>
      <c r="AKE317" s="58"/>
      <c r="AKF317" s="58"/>
      <c r="AKG317" s="58"/>
      <c r="AKH317" s="58"/>
      <c r="AKI317" s="58"/>
      <c r="AKJ317" s="58"/>
      <c r="AKK317" s="58"/>
      <c r="AKL317" s="58"/>
      <c r="AKM317" s="58"/>
      <c r="AKN317" s="58"/>
      <c r="AKO317" s="58"/>
      <c r="AKP317" s="58"/>
      <c r="AKQ317" s="58"/>
      <c r="AKR317" s="58"/>
      <c r="AKS317" s="58"/>
      <c r="AKT317" s="58"/>
      <c r="AKU317" s="58"/>
      <c r="AKV317" s="58"/>
      <c r="AKW317" s="58"/>
      <c r="AKX317" s="58"/>
      <c r="AKY317" s="58"/>
      <c r="AKZ317" s="58"/>
      <c r="ALA317" s="58"/>
      <c r="ALB317" s="58"/>
      <c r="ALC317" s="58"/>
      <c r="ALD317" s="58"/>
      <c r="ALE317" s="58"/>
      <c r="ALF317" s="58"/>
      <c r="ALG317" s="58"/>
      <c r="ALH317" s="58"/>
      <c r="ALI317" s="58"/>
      <c r="ALJ317" s="58"/>
      <c r="ALK317" s="58"/>
      <c r="ALL317" s="58"/>
      <c r="ALM317" s="58"/>
      <c r="ALN317" s="58"/>
      <c r="ALO317" s="58"/>
      <c r="ALP317" s="58"/>
      <c r="ALQ317" s="58"/>
      <c r="ALR317" s="58"/>
      <c r="ALS317" s="58"/>
      <c r="ALT317" s="58"/>
      <c r="ALU317" s="58"/>
      <c r="ALV317" s="58"/>
      <c r="ALW317" s="58"/>
      <c r="ALX317" s="58"/>
      <c r="ALY317" s="58"/>
      <c r="ALZ317" s="58"/>
      <c r="AMA317" s="58"/>
      <c r="AMB317" s="58"/>
      <c r="AMC317" s="58"/>
      <c r="AMD317" s="58"/>
      <c r="AME317" s="58"/>
      <c r="AMF317" s="58"/>
      <c r="AMG317" s="58"/>
      <c r="AMH317" s="58"/>
      <c r="AMI317" s="58"/>
      <c r="AMJ317" s="58"/>
      <c r="AMK317" s="58"/>
      <c r="AML317" s="58"/>
      <c r="AMM317" s="58"/>
      <c r="AMN317" s="58"/>
      <c r="AMO317" s="58"/>
      <c r="AMP317" s="58"/>
      <c r="AMQ317" s="58"/>
      <c r="AMR317" s="58"/>
      <c r="AMS317" s="58"/>
      <c r="AMT317" s="58"/>
      <c r="AMU317" s="58"/>
      <c r="AMV317" s="58"/>
      <c r="AMW317" s="58"/>
      <c r="AMX317" s="58"/>
      <c r="AMY317" s="58"/>
      <c r="AMZ317" s="58"/>
      <c r="ANA317" s="58"/>
      <c r="ANB317" s="58"/>
      <c r="ANC317" s="58"/>
      <c r="AND317" s="58"/>
      <c r="ANE317" s="58"/>
      <c r="ANF317" s="58"/>
      <c r="ANG317" s="58"/>
      <c r="ANH317" s="58"/>
      <c r="ANI317" s="58"/>
      <c r="ANJ317" s="58"/>
      <c r="ANK317" s="58"/>
      <c r="ANL317" s="58"/>
      <c r="ANM317" s="58"/>
      <c r="ANN317" s="58"/>
      <c r="ANO317" s="58"/>
      <c r="ANP317" s="58"/>
      <c r="ANQ317" s="58"/>
      <c r="ANR317" s="58"/>
      <c r="ANS317" s="58"/>
      <c r="ANT317" s="58"/>
      <c r="ANU317" s="58"/>
      <c r="ANV317" s="58"/>
      <c r="ANW317" s="58"/>
      <c r="ANX317" s="58"/>
      <c r="ANY317" s="58"/>
      <c r="ANZ317" s="58"/>
      <c r="AOA317" s="58"/>
      <c r="AOB317" s="58"/>
      <c r="AOC317" s="58"/>
      <c r="AOD317" s="58"/>
      <c r="AOE317" s="58"/>
      <c r="AOF317" s="58"/>
      <c r="AOG317" s="58"/>
      <c r="AOH317" s="58"/>
      <c r="AOI317" s="58"/>
      <c r="AOJ317" s="58"/>
      <c r="AOK317" s="58"/>
      <c r="AOL317" s="58"/>
      <c r="AOM317" s="58"/>
      <c r="AON317" s="58"/>
      <c r="AOO317" s="58"/>
      <c r="AOP317" s="58"/>
      <c r="AOQ317" s="58"/>
      <c r="AOR317" s="58"/>
      <c r="AOS317" s="58"/>
      <c r="AOT317" s="58"/>
      <c r="AOU317" s="58"/>
      <c r="AOV317" s="58"/>
      <c r="AOW317" s="58"/>
      <c r="AOX317" s="58"/>
      <c r="AOY317" s="58"/>
      <c r="AOZ317" s="58"/>
      <c r="APA317" s="58"/>
      <c r="APB317" s="58"/>
      <c r="APC317" s="58"/>
      <c r="APD317" s="58"/>
      <c r="APE317" s="58"/>
      <c r="APF317" s="58"/>
      <c r="APG317" s="58"/>
      <c r="APH317" s="58"/>
      <c r="API317" s="58"/>
      <c r="APJ317" s="58"/>
      <c r="APK317" s="58"/>
      <c r="APL317" s="58"/>
      <c r="APM317" s="58"/>
      <c r="APN317" s="58"/>
      <c r="APO317" s="58"/>
      <c r="APP317" s="58"/>
      <c r="APQ317" s="58"/>
      <c r="APR317" s="58"/>
      <c r="APS317" s="58"/>
      <c r="APT317" s="58"/>
      <c r="APU317" s="58"/>
      <c r="APV317" s="58"/>
      <c r="APW317" s="58"/>
      <c r="APX317" s="58"/>
      <c r="APY317" s="58"/>
      <c r="APZ317" s="58"/>
      <c r="AQA317" s="58"/>
      <c r="AQB317" s="58"/>
      <c r="AQC317" s="58"/>
      <c r="AQD317" s="58"/>
      <c r="AQE317" s="58"/>
      <c r="AQF317" s="58"/>
      <c r="AQG317" s="58"/>
      <c r="AQH317" s="58"/>
      <c r="AQI317" s="58"/>
      <c r="AQJ317" s="58"/>
      <c r="AQK317" s="58"/>
      <c r="AQL317" s="58"/>
      <c r="AQM317" s="58"/>
      <c r="AQN317" s="58"/>
      <c r="AQO317" s="58"/>
      <c r="AQP317" s="58"/>
      <c r="AQQ317" s="58"/>
      <c r="AQR317" s="58"/>
      <c r="AQS317" s="58"/>
      <c r="AQT317" s="58"/>
      <c r="AQU317" s="58"/>
      <c r="AQV317" s="58"/>
      <c r="AQW317" s="58"/>
      <c r="AQX317" s="58"/>
      <c r="AQY317" s="58"/>
      <c r="AQZ317" s="58"/>
      <c r="ARA317" s="58"/>
      <c r="ARB317" s="58"/>
      <c r="ARC317" s="58"/>
      <c r="ARD317" s="58"/>
      <c r="ARE317" s="58"/>
      <c r="ARF317" s="58"/>
      <c r="ARG317" s="58"/>
      <c r="ARH317" s="58"/>
      <c r="ARI317" s="58"/>
      <c r="ARJ317" s="58"/>
      <c r="ARK317" s="58"/>
      <c r="ARL317" s="58"/>
      <c r="ARM317" s="58"/>
      <c r="ARN317" s="58"/>
      <c r="ARO317" s="58"/>
      <c r="ARP317" s="58"/>
      <c r="ARQ317" s="58"/>
      <c r="ARR317" s="58"/>
      <c r="ARS317" s="58"/>
      <c r="ART317" s="58"/>
      <c r="ARU317" s="58"/>
      <c r="ARV317" s="58"/>
      <c r="ARW317" s="58"/>
      <c r="ARX317" s="58"/>
      <c r="ARY317" s="58"/>
      <c r="ARZ317" s="58"/>
      <c r="ASA317" s="58"/>
      <c r="ASB317" s="58"/>
      <c r="ASC317" s="58"/>
      <c r="ASD317" s="58"/>
      <c r="ASE317" s="58"/>
      <c r="ASF317" s="58"/>
      <c r="ASG317" s="58"/>
      <c r="ASH317" s="58"/>
      <c r="ASI317" s="58"/>
      <c r="ASJ317" s="58"/>
      <c r="ASK317" s="58"/>
      <c r="ASL317" s="58"/>
      <c r="ASM317" s="58"/>
      <c r="ASN317" s="58"/>
      <c r="ASO317" s="58"/>
      <c r="ASP317" s="58"/>
      <c r="ASQ317" s="58"/>
      <c r="ASR317" s="58"/>
      <c r="ASS317" s="58"/>
      <c r="AST317" s="58"/>
      <c r="ASU317" s="58"/>
      <c r="ASV317" s="58"/>
      <c r="ASW317" s="58"/>
      <c r="ASX317" s="58"/>
      <c r="ASY317" s="58"/>
      <c r="ASZ317" s="58"/>
      <c r="ATA317" s="58"/>
      <c r="ATB317" s="58"/>
      <c r="ATC317" s="58"/>
      <c r="ATD317" s="58"/>
      <c r="ATE317" s="58"/>
      <c r="ATF317" s="58"/>
      <c r="ATG317" s="58"/>
      <c r="ATH317" s="58"/>
      <c r="ATI317" s="58"/>
      <c r="ATJ317" s="58"/>
      <c r="ATK317" s="58"/>
      <c r="ATL317" s="58"/>
      <c r="ATM317" s="58"/>
      <c r="ATN317" s="58"/>
      <c r="ATO317" s="58"/>
      <c r="ATP317" s="58"/>
      <c r="ATQ317" s="58"/>
      <c r="ATR317" s="58"/>
      <c r="ATS317" s="58"/>
      <c r="ATT317" s="58"/>
      <c r="ATU317" s="58"/>
      <c r="ATV317" s="58"/>
      <c r="ATW317" s="58"/>
      <c r="ATX317" s="58"/>
      <c r="ATY317" s="58"/>
      <c r="ATZ317" s="58"/>
      <c r="AUA317" s="58"/>
      <c r="AUB317" s="58"/>
      <c r="AUC317" s="58"/>
      <c r="AUD317" s="58"/>
      <c r="AUE317" s="58"/>
      <c r="AUF317" s="58"/>
      <c r="AUG317" s="58"/>
      <c r="AUH317" s="58"/>
      <c r="AUI317" s="58"/>
      <c r="AUJ317" s="58"/>
      <c r="AUK317" s="58"/>
      <c r="AUL317" s="58"/>
      <c r="AUM317" s="58"/>
      <c r="AUN317" s="58"/>
      <c r="AUO317" s="58"/>
      <c r="AUP317" s="58"/>
      <c r="AUQ317" s="58"/>
      <c r="AUR317" s="58"/>
      <c r="AUS317" s="58"/>
      <c r="AUT317" s="58"/>
      <c r="AUU317" s="58"/>
      <c r="AUV317" s="58"/>
      <c r="AUW317" s="58"/>
      <c r="AUX317" s="58"/>
      <c r="AUY317" s="58"/>
      <c r="AUZ317" s="58"/>
      <c r="AVA317" s="58"/>
      <c r="AVB317" s="58"/>
      <c r="AVC317" s="58"/>
      <c r="AVD317" s="58"/>
      <c r="AVE317" s="58"/>
      <c r="AVF317" s="58"/>
      <c r="AVG317" s="58"/>
      <c r="AVH317" s="58"/>
      <c r="AVI317" s="58"/>
      <c r="AVJ317" s="58"/>
      <c r="AVK317" s="58"/>
      <c r="AVL317" s="58"/>
      <c r="AVM317" s="58"/>
      <c r="AVN317" s="58"/>
      <c r="AVO317" s="58"/>
      <c r="AVP317" s="58"/>
      <c r="AVQ317" s="58"/>
      <c r="AVR317" s="58"/>
      <c r="AVS317" s="58"/>
      <c r="AVT317" s="58"/>
      <c r="AVU317" s="58"/>
      <c r="AVV317" s="58"/>
      <c r="AVW317" s="58"/>
      <c r="AVX317" s="58"/>
      <c r="AVY317" s="58"/>
      <c r="AVZ317" s="58"/>
      <c r="AWA317" s="58"/>
      <c r="AWB317" s="58"/>
      <c r="AWC317" s="58"/>
      <c r="AWD317" s="58"/>
      <c r="AWE317" s="58"/>
      <c r="AWF317" s="58"/>
      <c r="AWG317" s="58"/>
      <c r="AWH317" s="58"/>
      <c r="AWI317" s="58"/>
      <c r="AWJ317" s="58"/>
      <c r="AWK317" s="58"/>
      <c r="AWL317" s="58"/>
      <c r="AWM317" s="58"/>
      <c r="AWN317" s="58"/>
      <c r="AWO317" s="58"/>
      <c r="AWP317" s="58"/>
      <c r="AWQ317" s="58"/>
      <c r="AWR317" s="58"/>
      <c r="AWS317" s="58"/>
      <c r="AWT317" s="58"/>
      <c r="AWU317" s="58"/>
      <c r="AWV317" s="58"/>
      <c r="AWW317" s="58"/>
      <c r="AWX317" s="58"/>
      <c r="AWY317" s="58"/>
      <c r="AWZ317" s="58"/>
      <c r="AXA317" s="58"/>
      <c r="AXB317" s="58"/>
      <c r="AXC317" s="58"/>
      <c r="AXD317" s="58"/>
      <c r="AXE317" s="58"/>
      <c r="AXF317" s="58"/>
      <c r="AXG317" s="58"/>
      <c r="AXH317" s="58"/>
      <c r="AXI317" s="58"/>
      <c r="AXJ317" s="58"/>
      <c r="AXK317" s="58"/>
      <c r="AXL317" s="58"/>
      <c r="AXM317" s="58"/>
      <c r="AXN317" s="58"/>
      <c r="AXO317" s="58"/>
      <c r="AXP317" s="58"/>
      <c r="AXQ317" s="58"/>
      <c r="AXR317" s="58"/>
      <c r="AXS317" s="58"/>
      <c r="AXT317" s="58"/>
      <c r="AXU317" s="58"/>
      <c r="AXV317" s="58"/>
      <c r="AXW317" s="58"/>
      <c r="AXX317" s="58"/>
      <c r="AXY317" s="58"/>
      <c r="AXZ317" s="58"/>
      <c r="AYA317" s="58"/>
      <c r="AYB317" s="58"/>
      <c r="AYC317" s="58"/>
      <c r="AYD317" s="58"/>
      <c r="AYE317" s="58"/>
      <c r="AYF317" s="58"/>
      <c r="AYG317" s="58"/>
      <c r="AYH317" s="58"/>
      <c r="AYI317" s="58"/>
      <c r="AYJ317" s="58"/>
      <c r="AYK317" s="58"/>
      <c r="AYL317" s="58"/>
      <c r="AYM317" s="58"/>
      <c r="AYN317" s="58"/>
      <c r="AYO317" s="58"/>
      <c r="AYP317" s="58"/>
      <c r="AYQ317" s="58"/>
      <c r="AYR317" s="58"/>
      <c r="AYS317" s="58"/>
      <c r="AYT317" s="58"/>
      <c r="AYU317" s="58"/>
      <c r="AYV317" s="58"/>
      <c r="AYW317" s="58"/>
      <c r="AYX317" s="58"/>
      <c r="AYY317" s="58"/>
      <c r="AYZ317" s="58"/>
      <c r="AZA317" s="58"/>
      <c r="AZB317" s="58"/>
      <c r="AZC317" s="58"/>
      <c r="AZD317" s="58"/>
      <c r="AZE317" s="58"/>
      <c r="AZF317" s="58"/>
      <c r="AZG317" s="58"/>
      <c r="AZH317" s="58"/>
      <c r="AZI317" s="58"/>
      <c r="AZJ317" s="58"/>
      <c r="AZK317" s="58"/>
      <c r="AZL317" s="58"/>
      <c r="AZM317" s="58"/>
      <c r="AZN317" s="58"/>
      <c r="AZO317" s="58"/>
      <c r="AZP317" s="58"/>
      <c r="AZQ317" s="58"/>
      <c r="AZR317" s="58"/>
      <c r="AZS317" s="58"/>
      <c r="AZT317" s="58"/>
      <c r="AZU317" s="58"/>
      <c r="AZV317" s="58"/>
      <c r="AZW317" s="58"/>
      <c r="AZX317" s="58"/>
      <c r="AZY317" s="58"/>
      <c r="AZZ317" s="58"/>
      <c r="BAA317" s="58"/>
      <c r="BAB317" s="58"/>
      <c r="BAC317" s="58"/>
      <c r="BAD317" s="58"/>
      <c r="BAE317" s="58"/>
      <c r="BAF317" s="58"/>
      <c r="BAG317" s="58"/>
      <c r="BAH317" s="58"/>
      <c r="BAI317" s="58"/>
      <c r="BAJ317" s="58"/>
      <c r="BAK317" s="58"/>
      <c r="BAL317" s="58"/>
      <c r="BAM317" s="58"/>
      <c r="BAN317" s="58"/>
      <c r="BAO317" s="58"/>
      <c r="BAP317" s="58"/>
      <c r="BAQ317" s="58"/>
      <c r="BAR317" s="58"/>
      <c r="BAS317" s="58"/>
      <c r="BAT317" s="58"/>
      <c r="BAU317" s="58"/>
      <c r="BAV317" s="58"/>
      <c r="BAW317" s="58"/>
      <c r="BAX317" s="58"/>
      <c r="BAY317" s="58"/>
      <c r="BAZ317" s="58"/>
      <c r="BBA317" s="58"/>
      <c r="BBB317" s="58"/>
      <c r="BBC317" s="58"/>
      <c r="BBD317" s="58"/>
      <c r="BBE317" s="58"/>
      <c r="BBF317" s="58"/>
      <c r="BBG317" s="58"/>
      <c r="BBH317" s="58"/>
      <c r="BBI317" s="58"/>
      <c r="BBJ317" s="58"/>
      <c r="BBK317" s="58"/>
      <c r="BBL317" s="58"/>
      <c r="BBM317" s="58"/>
      <c r="BBN317" s="58"/>
      <c r="BBO317" s="58"/>
      <c r="BBP317" s="58"/>
      <c r="BBQ317" s="58"/>
      <c r="BBR317" s="58"/>
      <c r="BBS317" s="58"/>
      <c r="BBT317" s="58"/>
      <c r="BBU317" s="58"/>
      <c r="BBV317" s="58"/>
      <c r="BBW317" s="58"/>
      <c r="BBX317" s="58"/>
      <c r="BBY317" s="58"/>
      <c r="BBZ317" s="58"/>
      <c r="BCA317" s="58"/>
      <c r="BCB317" s="58"/>
      <c r="BCC317" s="58"/>
      <c r="BCD317" s="58"/>
      <c r="BCE317" s="58"/>
      <c r="BCF317" s="58"/>
      <c r="BCG317" s="58"/>
      <c r="BCH317" s="58"/>
      <c r="BCI317" s="58"/>
      <c r="BCJ317" s="58"/>
      <c r="BCK317" s="58"/>
      <c r="BCL317" s="58"/>
      <c r="BCM317" s="58"/>
      <c r="BCN317" s="58"/>
      <c r="BCO317" s="58"/>
      <c r="BCP317" s="58"/>
      <c r="BCQ317" s="58"/>
      <c r="BCR317" s="58"/>
      <c r="BCS317" s="58"/>
      <c r="BCT317" s="58"/>
      <c r="BCU317" s="58"/>
      <c r="BCV317" s="58"/>
      <c r="BCW317" s="58"/>
      <c r="BCX317" s="58"/>
      <c r="BCY317" s="58"/>
      <c r="BCZ317" s="58"/>
      <c r="BDA317" s="58"/>
      <c r="BDB317" s="58"/>
      <c r="BDC317" s="58"/>
      <c r="BDD317" s="58"/>
      <c r="BDE317" s="58"/>
      <c r="BDF317" s="58"/>
      <c r="BDG317" s="58"/>
      <c r="BDH317" s="58"/>
      <c r="BDI317" s="58"/>
      <c r="BDJ317" s="58"/>
      <c r="BDK317" s="58"/>
      <c r="BDL317" s="58"/>
      <c r="BDM317" s="58"/>
      <c r="BDN317" s="58"/>
      <c r="BDO317" s="58"/>
      <c r="BDP317" s="58"/>
      <c r="BDQ317" s="58"/>
      <c r="BDR317" s="58"/>
      <c r="BDS317" s="58"/>
      <c r="BDT317" s="58"/>
      <c r="BDU317" s="58"/>
      <c r="BDV317" s="58"/>
      <c r="BDW317" s="58"/>
      <c r="BDX317" s="58"/>
      <c r="BDY317" s="58"/>
      <c r="BDZ317" s="58"/>
      <c r="BEA317" s="58"/>
      <c r="BEB317" s="58"/>
      <c r="BEC317" s="58"/>
      <c r="BED317" s="58"/>
      <c r="BEE317" s="58"/>
      <c r="BEF317" s="58"/>
      <c r="BEG317" s="58"/>
      <c r="BEH317" s="58"/>
      <c r="BEI317" s="58"/>
      <c r="BEJ317" s="58"/>
      <c r="BEK317" s="58"/>
      <c r="BEL317" s="58"/>
      <c r="BEM317" s="58"/>
      <c r="BEN317" s="58"/>
      <c r="BEO317" s="58"/>
      <c r="BEP317" s="58"/>
      <c r="BEQ317" s="58"/>
      <c r="BER317" s="58"/>
      <c r="BES317" s="58"/>
      <c r="BET317" s="58"/>
      <c r="BEU317" s="58"/>
      <c r="BEV317" s="58"/>
      <c r="BEW317" s="58"/>
      <c r="BEX317" s="58"/>
      <c r="BEY317" s="58"/>
      <c r="BEZ317" s="58"/>
      <c r="BFA317" s="58"/>
      <c r="BFB317" s="58"/>
      <c r="BFC317" s="58"/>
      <c r="BFD317" s="58"/>
      <c r="BFE317" s="58"/>
      <c r="BFF317" s="58"/>
      <c r="BFG317" s="58"/>
      <c r="BFH317" s="58"/>
    </row>
    <row r="318" spans="1:1516" s="56" customFormat="1" ht="13.5">
      <c r="A318" s="35"/>
      <c r="B318" s="355" t="s">
        <v>63</v>
      </c>
      <c r="C318" s="356"/>
      <c r="D318" s="356"/>
      <c r="E318" s="309">
        <f>E316+E317+E313</f>
        <v>0.75</v>
      </c>
      <c r="F318" s="310"/>
      <c r="G318" s="69"/>
      <c r="H318" s="309">
        <f>H316+H317+H313</f>
        <v>0.75</v>
      </c>
      <c r="I318" s="310"/>
      <c r="J318" s="69"/>
      <c r="K318" s="309">
        <f>K316+K317+K313</f>
        <v>0.83999999999999941</v>
      </c>
      <c r="L318" s="310"/>
      <c r="M318" s="40"/>
      <c r="N318" s="309">
        <f>N316+N317+N313</f>
        <v>0.83999999999999941</v>
      </c>
      <c r="O318" s="310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DT318" s="58"/>
      <c r="DU318" s="58"/>
      <c r="DV318" s="58"/>
      <c r="DW318" s="58"/>
      <c r="DX318" s="58"/>
      <c r="DY318" s="58"/>
      <c r="DZ318" s="58"/>
      <c r="EA318" s="58"/>
      <c r="EB318" s="58"/>
      <c r="EC318" s="58"/>
      <c r="ED318" s="58"/>
      <c r="EE318" s="58"/>
      <c r="EF318" s="58"/>
      <c r="EG318" s="58"/>
      <c r="EH318" s="58"/>
      <c r="EI318" s="58"/>
      <c r="EJ318" s="58"/>
      <c r="EK318" s="58"/>
      <c r="EL318" s="58"/>
      <c r="EM318" s="58"/>
      <c r="EN318" s="58"/>
      <c r="EO318" s="58"/>
      <c r="EP318" s="58"/>
      <c r="EQ318" s="58"/>
      <c r="ER318" s="58"/>
      <c r="ES318" s="58"/>
      <c r="ET318" s="58"/>
      <c r="EU318" s="58"/>
      <c r="EV318" s="58"/>
      <c r="EW318" s="58"/>
      <c r="EX318" s="58"/>
      <c r="EY318" s="58"/>
      <c r="EZ318" s="58"/>
      <c r="FA318" s="58"/>
      <c r="FB318" s="58"/>
      <c r="FC318" s="58"/>
      <c r="FD318" s="58"/>
      <c r="FE318" s="58"/>
      <c r="FF318" s="58"/>
      <c r="FG318" s="58"/>
      <c r="FH318" s="58"/>
      <c r="FI318" s="58"/>
      <c r="FJ318" s="58"/>
      <c r="FK318" s="58"/>
      <c r="FL318" s="58"/>
      <c r="FM318" s="58"/>
      <c r="FN318" s="58"/>
      <c r="FO318" s="58"/>
      <c r="FP318" s="58"/>
      <c r="FQ318" s="58"/>
      <c r="FR318" s="58"/>
      <c r="FS318" s="58"/>
      <c r="FT318" s="58"/>
      <c r="FU318" s="58"/>
      <c r="FV318" s="58"/>
      <c r="FW318" s="58"/>
      <c r="FX318" s="58"/>
      <c r="FY318" s="58"/>
      <c r="FZ318" s="58"/>
      <c r="GA318" s="58"/>
      <c r="GB318" s="58"/>
      <c r="GC318" s="58"/>
      <c r="GD318" s="58"/>
      <c r="GE318" s="58"/>
      <c r="GF318" s="58"/>
      <c r="GG318" s="58"/>
      <c r="GH318" s="58"/>
      <c r="GI318" s="58"/>
      <c r="GJ318" s="58"/>
      <c r="GK318" s="58"/>
      <c r="GL318" s="58"/>
      <c r="GM318" s="58"/>
      <c r="GN318" s="58"/>
      <c r="GO318" s="58"/>
      <c r="GP318" s="58"/>
      <c r="GQ318" s="58"/>
      <c r="GR318" s="58"/>
      <c r="GS318" s="58"/>
      <c r="GT318" s="58"/>
      <c r="GU318" s="58"/>
      <c r="GV318" s="58"/>
      <c r="GW318" s="58"/>
      <c r="GX318" s="58"/>
      <c r="GY318" s="58"/>
      <c r="GZ318" s="58"/>
      <c r="HA318" s="58"/>
      <c r="HB318" s="58"/>
      <c r="HC318" s="58"/>
      <c r="HD318" s="58"/>
      <c r="HE318" s="58"/>
      <c r="HF318" s="58"/>
      <c r="HG318" s="58"/>
      <c r="HH318" s="58"/>
      <c r="HI318" s="58"/>
      <c r="HJ318" s="58"/>
      <c r="HK318" s="58"/>
      <c r="HL318" s="58"/>
      <c r="HM318" s="58"/>
      <c r="HN318" s="58"/>
      <c r="HO318" s="58"/>
      <c r="HP318" s="58"/>
      <c r="HQ318" s="58"/>
      <c r="HR318" s="58"/>
      <c r="HS318" s="58"/>
      <c r="HT318" s="58"/>
      <c r="HU318" s="58"/>
      <c r="HV318" s="58"/>
      <c r="HW318" s="58"/>
      <c r="HX318" s="58"/>
      <c r="HY318" s="58"/>
      <c r="HZ318" s="58"/>
      <c r="IA318" s="58"/>
      <c r="IB318" s="58"/>
      <c r="IC318" s="58"/>
      <c r="ID318" s="58"/>
      <c r="IE318" s="58"/>
      <c r="IF318" s="58"/>
      <c r="IG318" s="58"/>
      <c r="IH318" s="58"/>
      <c r="II318" s="58"/>
      <c r="IJ318" s="58"/>
      <c r="IK318" s="58"/>
      <c r="IL318" s="58"/>
      <c r="IM318" s="58"/>
      <c r="IN318" s="58"/>
      <c r="IO318" s="58"/>
      <c r="IP318" s="58"/>
      <c r="IQ318" s="58"/>
      <c r="IR318" s="58"/>
      <c r="IS318" s="58"/>
      <c r="IT318" s="58"/>
      <c r="IU318" s="58"/>
      <c r="IV318" s="58"/>
      <c r="IW318" s="58"/>
      <c r="IX318" s="58"/>
      <c r="IY318" s="58"/>
      <c r="IZ318" s="58"/>
      <c r="JA318" s="58"/>
      <c r="JB318" s="58"/>
      <c r="JC318" s="58"/>
      <c r="JD318" s="58"/>
      <c r="JE318" s="58"/>
      <c r="JF318" s="58"/>
      <c r="JG318" s="58"/>
      <c r="JH318" s="58"/>
      <c r="JI318" s="58"/>
      <c r="JJ318" s="58"/>
      <c r="JK318" s="58"/>
      <c r="JL318" s="58"/>
      <c r="JM318" s="58"/>
      <c r="JN318" s="58"/>
      <c r="JO318" s="58"/>
      <c r="JP318" s="58"/>
      <c r="JQ318" s="58"/>
      <c r="JR318" s="58"/>
      <c r="JS318" s="58"/>
      <c r="JT318" s="58"/>
      <c r="JU318" s="58"/>
      <c r="JV318" s="58"/>
      <c r="JW318" s="58"/>
      <c r="JX318" s="58"/>
      <c r="JY318" s="58"/>
      <c r="JZ318" s="58"/>
      <c r="KA318" s="58"/>
      <c r="KB318" s="58"/>
      <c r="KC318" s="58"/>
      <c r="KD318" s="58"/>
      <c r="KE318" s="58"/>
      <c r="KF318" s="58"/>
      <c r="KG318" s="58"/>
      <c r="KH318" s="58"/>
      <c r="KI318" s="58"/>
      <c r="KJ318" s="58"/>
      <c r="KK318" s="58"/>
      <c r="KL318" s="58"/>
      <c r="KM318" s="58"/>
      <c r="KN318" s="58"/>
      <c r="KO318" s="58"/>
      <c r="KP318" s="58"/>
      <c r="KQ318" s="58"/>
      <c r="KR318" s="58"/>
      <c r="KS318" s="58"/>
      <c r="KT318" s="58"/>
      <c r="KU318" s="58"/>
      <c r="KV318" s="58"/>
      <c r="KW318" s="58"/>
      <c r="KX318" s="58"/>
      <c r="KY318" s="58"/>
      <c r="KZ318" s="58"/>
      <c r="LA318" s="58"/>
      <c r="LB318" s="58"/>
      <c r="LC318" s="58"/>
      <c r="LD318" s="58"/>
      <c r="LE318" s="58"/>
      <c r="LF318" s="58"/>
      <c r="LG318" s="58"/>
      <c r="LH318" s="58"/>
      <c r="LI318" s="58"/>
      <c r="LJ318" s="58"/>
      <c r="LK318" s="58"/>
      <c r="LL318" s="58"/>
      <c r="LM318" s="58"/>
      <c r="LN318" s="58"/>
      <c r="LO318" s="58"/>
      <c r="LP318" s="58"/>
      <c r="LQ318" s="58"/>
      <c r="LR318" s="58"/>
      <c r="LS318" s="58"/>
      <c r="LT318" s="58"/>
      <c r="LU318" s="58"/>
      <c r="LV318" s="58"/>
      <c r="LW318" s="58"/>
      <c r="LX318" s="58"/>
      <c r="LY318" s="58"/>
      <c r="LZ318" s="58"/>
      <c r="MA318" s="58"/>
      <c r="MB318" s="58"/>
      <c r="MC318" s="58"/>
      <c r="MD318" s="58"/>
      <c r="ME318" s="58"/>
      <c r="MF318" s="58"/>
      <c r="MG318" s="58"/>
      <c r="MH318" s="58"/>
      <c r="MI318" s="58"/>
      <c r="MJ318" s="58"/>
      <c r="MK318" s="58"/>
      <c r="ML318" s="58"/>
      <c r="MM318" s="58"/>
      <c r="MN318" s="58"/>
      <c r="MO318" s="58"/>
      <c r="MP318" s="58"/>
      <c r="MQ318" s="58"/>
      <c r="MR318" s="58"/>
      <c r="MS318" s="58"/>
      <c r="MT318" s="58"/>
      <c r="MU318" s="58"/>
      <c r="MV318" s="58"/>
      <c r="MW318" s="58"/>
      <c r="MX318" s="58"/>
      <c r="MY318" s="58"/>
      <c r="MZ318" s="58"/>
      <c r="NA318" s="58"/>
      <c r="NB318" s="58"/>
      <c r="NC318" s="58"/>
      <c r="ND318" s="58"/>
      <c r="NE318" s="58"/>
      <c r="NF318" s="58"/>
      <c r="NG318" s="58"/>
      <c r="NH318" s="58"/>
      <c r="NI318" s="58"/>
      <c r="NJ318" s="58"/>
      <c r="NK318" s="58"/>
      <c r="NL318" s="58"/>
      <c r="NM318" s="58"/>
      <c r="NN318" s="58"/>
      <c r="NO318" s="58"/>
      <c r="NP318" s="58"/>
      <c r="NQ318" s="58"/>
      <c r="NR318" s="58"/>
      <c r="NS318" s="58"/>
      <c r="NT318" s="58"/>
      <c r="NU318" s="58"/>
      <c r="NV318" s="58"/>
      <c r="NW318" s="58"/>
      <c r="NX318" s="58"/>
      <c r="NY318" s="58"/>
      <c r="NZ318" s="58"/>
      <c r="OA318" s="58"/>
      <c r="OB318" s="58"/>
      <c r="OC318" s="58"/>
      <c r="OD318" s="58"/>
      <c r="OE318" s="58"/>
      <c r="OF318" s="58"/>
      <c r="OG318" s="58"/>
      <c r="OH318" s="58"/>
      <c r="OI318" s="58"/>
      <c r="OJ318" s="58"/>
      <c r="OK318" s="58"/>
      <c r="OL318" s="58"/>
      <c r="OM318" s="58"/>
      <c r="ON318" s="58"/>
      <c r="OO318" s="58"/>
      <c r="OP318" s="58"/>
      <c r="OQ318" s="58"/>
      <c r="OR318" s="58"/>
      <c r="OS318" s="58"/>
      <c r="OT318" s="58"/>
      <c r="OU318" s="58"/>
      <c r="OV318" s="58"/>
      <c r="OW318" s="58"/>
      <c r="OX318" s="58"/>
      <c r="OY318" s="58"/>
      <c r="OZ318" s="58"/>
      <c r="PA318" s="58"/>
      <c r="PB318" s="58"/>
      <c r="PC318" s="58"/>
      <c r="PD318" s="58"/>
      <c r="PE318" s="58"/>
      <c r="PF318" s="58"/>
      <c r="PG318" s="58"/>
      <c r="PH318" s="58"/>
      <c r="PI318" s="58"/>
      <c r="PJ318" s="58"/>
      <c r="PK318" s="58"/>
      <c r="PL318" s="58"/>
      <c r="PM318" s="58"/>
      <c r="PN318" s="58"/>
      <c r="PO318" s="58"/>
      <c r="PP318" s="58"/>
      <c r="PQ318" s="58"/>
      <c r="PR318" s="58"/>
      <c r="PS318" s="58"/>
      <c r="PT318" s="58"/>
      <c r="PU318" s="58"/>
      <c r="PV318" s="58"/>
      <c r="PW318" s="58"/>
      <c r="PX318" s="58"/>
      <c r="PY318" s="58"/>
      <c r="PZ318" s="58"/>
      <c r="QA318" s="58"/>
      <c r="QB318" s="58"/>
      <c r="QC318" s="58"/>
      <c r="QD318" s="58"/>
      <c r="QE318" s="58"/>
      <c r="QF318" s="58"/>
      <c r="QG318" s="58"/>
      <c r="QH318" s="58"/>
      <c r="QI318" s="58"/>
      <c r="QJ318" s="58"/>
      <c r="QK318" s="58"/>
      <c r="QL318" s="58"/>
      <c r="QM318" s="58"/>
      <c r="QN318" s="58"/>
      <c r="QO318" s="58"/>
      <c r="QP318" s="58"/>
      <c r="QQ318" s="58"/>
      <c r="QR318" s="58"/>
      <c r="QS318" s="58"/>
      <c r="QT318" s="58"/>
      <c r="QU318" s="58"/>
      <c r="QV318" s="58"/>
      <c r="QW318" s="58"/>
      <c r="QX318" s="58"/>
      <c r="QY318" s="58"/>
      <c r="QZ318" s="58"/>
      <c r="RA318" s="58"/>
      <c r="RB318" s="58"/>
      <c r="RC318" s="58"/>
      <c r="RD318" s="58"/>
      <c r="RE318" s="58"/>
      <c r="RF318" s="58"/>
      <c r="RG318" s="58"/>
      <c r="RH318" s="58"/>
      <c r="RI318" s="58"/>
      <c r="RJ318" s="58"/>
      <c r="RK318" s="58"/>
      <c r="RL318" s="58"/>
      <c r="RM318" s="58"/>
      <c r="RN318" s="58"/>
      <c r="RO318" s="58"/>
      <c r="RP318" s="58"/>
      <c r="RQ318" s="58"/>
      <c r="RR318" s="58"/>
      <c r="RS318" s="58"/>
      <c r="RT318" s="58"/>
      <c r="RU318" s="58"/>
      <c r="RV318" s="58"/>
      <c r="RW318" s="58"/>
      <c r="RX318" s="58"/>
      <c r="RY318" s="58"/>
      <c r="RZ318" s="58"/>
      <c r="SA318" s="58"/>
      <c r="SB318" s="58"/>
      <c r="SC318" s="58"/>
      <c r="SD318" s="58"/>
      <c r="SE318" s="58"/>
      <c r="SF318" s="58"/>
      <c r="SG318" s="58"/>
      <c r="SH318" s="58"/>
      <c r="SI318" s="58"/>
      <c r="SJ318" s="58"/>
      <c r="SK318" s="58"/>
      <c r="SL318" s="58"/>
      <c r="SM318" s="58"/>
      <c r="SN318" s="58"/>
      <c r="SO318" s="58"/>
      <c r="SP318" s="58"/>
      <c r="SQ318" s="58"/>
      <c r="SR318" s="58"/>
      <c r="SS318" s="58"/>
      <c r="ST318" s="58"/>
      <c r="SU318" s="58"/>
      <c r="SV318" s="58"/>
      <c r="SW318" s="58"/>
      <c r="SX318" s="58"/>
      <c r="SY318" s="58"/>
      <c r="SZ318" s="58"/>
      <c r="TA318" s="58"/>
      <c r="TB318" s="58"/>
      <c r="TC318" s="58"/>
      <c r="TD318" s="58"/>
      <c r="TE318" s="58"/>
      <c r="TF318" s="58"/>
      <c r="TG318" s="58"/>
      <c r="TH318" s="58"/>
      <c r="TI318" s="58"/>
      <c r="TJ318" s="58"/>
      <c r="TK318" s="58"/>
      <c r="TL318" s="58"/>
      <c r="TM318" s="58"/>
      <c r="TN318" s="58"/>
      <c r="TO318" s="58"/>
      <c r="TP318" s="58"/>
      <c r="TQ318" s="58"/>
      <c r="TR318" s="58"/>
      <c r="TS318" s="58"/>
      <c r="TT318" s="58"/>
      <c r="TU318" s="58"/>
      <c r="TV318" s="58"/>
      <c r="TW318" s="58"/>
      <c r="TX318" s="58"/>
      <c r="TY318" s="58"/>
      <c r="TZ318" s="58"/>
      <c r="UA318" s="58"/>
      <c r="UB318" s="58"/>
      <c r="UC318" s="58"/>
      <c r="UD318" s="58"/>
      <c r="UE318" s="58"/>
      <c r="UF318" s="58"/>
      <c r="UG318" s="58"/>
      <c r="UH318" s="58"/>
      <c r="UI318" s="58"/>
      <c r="UJ318" s="58"/>
      <c r="UK318" s="58"/>
      <c r="UL318" s="58"/>
      <c r="UM318" s="58"/>
      <c r="UN318" s="58"/>
      <c r="UO318" s="58"/>
      <c r="UP318" s="58"/>
      <c r="UQ318" s="58"/>
      <c r="UR318" s="58"/>
      <c r="US318" s="58"/>
      <c r="UT318" s="58"/>
      <c r="UU318" s="58"/>
      <c r="UV318" s="58"/>
      <c r="UW318" s="58"/>
      <c r="UX318" s="58"/>
      <c r="UY318" s="58"/>
      <c r="UZ318" s="58"/>
      <c r="VA318" s="58"/>
      <c r="VB318" s="58"/>
      <c r="VC318" s="58"/>
      <c r="VD318" s="58"/>
      <c r="VE318" s="58"/>
      <c r="VF318" s="58"/>
      <c r="VG318" s="58"/>
      <c r="VH318" s="58"/>
      <c r="VI318" s="58"/>
      <c r="VJ318" s="58"/>
      <c r="VK318" s="58"/>
      <c r="VL318" s="58"/>
      <c r="VM318" s="58"/>
      <c r="VN318" s="58"/>
      <c r="VO318" s="58"/>
      <c r="VP318" s="58"/>
      <c r="VQ318" s="58"/>
      <c r="VR318" s="58"/>
      <c r="VS318" s="58"/>
      <c r="VT318" s="58"/>
      <c r="VU318" s="58"/>
      <c r="VV318" s="58"/>
      <c r="VW318" s="58"/>
      <c r="VX318" s="58"/>
      <c r="VY318" s="58"/>
      <c r="VZ318" s="58"/>
      <c r="WA318" s="58"/>
      <c r="WB318" s="58"/>
      <c r="WC318" s="58"/>
      <c r="WD318" s="58"/>
      <c r="WE318" s="58"/>
      <c r="WF318" s="58"/>
      <c r="WG318" s="58"/>
      <c r="WH318" s="58"/>
      <c r="WI318" s="58"/>
      <c r="WJ318" s="58"/>
      <c r="WK318" s="58"/>
      <c r="WL318" s="58"/>
      <c r="WM318" s="58"/>
      <c r="WN318" s="58"/>
      <c r="WO318" s="58"/>
      <c r="WP318" s="58"/>
      <c r="WQ318" s="58"/>
      <c r="WR318" s="58"/>
      <c r="WS318" s="58"/>
      <c r="WT318" s="58"/>
      <c r="WU318" s="58"/>
      <c r="WV318" s="58"/>
      <c r="WW318" s="58"/>
      <c r="WX318" s="58"/>
      <c r="WY318" s="58"/>
      <c r="WZ318" s="58"/>
      <c r="XA318" s="58"/>
      <c r="XB318" s="58"/>
      <c r="XC318" s="58"/>
      <c r="XD318" s="58"/>
      <c r="XE318" s="58"/>
      <c r="XF318" s="58"/>
      <c r="XG318" s="58"/>
      <c r="XH318" s="58"/>
      <c r="XI318" s="58"/>
      <c r="XJ318" s="58"/>
      <c r="XK318" s="58"/>
      <c r="XL318" s="58"/>
      <c r="XM318" s="58"/>
      <c r="XN318" s="58"/>
      <c r="XO318" s="58"/>
      <c r="XP318" s="58"/>
      <c r="XQ318" s="58"/>
      <c r="XR318" s="58"/>
      <c r="XS318" s="58"/>
      <c r="XT318" s="58"/>
      <c r="XU318" s="58"/>
      <c r="XV318" s="58"/>
      <c r="XW318" s="58"/>
      <c r="XX318" s="58"/>
      <c r="XY318" s="58"/>
      <c r="XZ318" s="58"/>
      <c r="YA318" s="58"/>
      <c r="YB318" s="58"/>
      <c r="YC318" s="58"/>
      <c r="YD318" s="58"/>
      <c r="YE318" s="58"/>
      <c r="YF318" s="58"/>
      <c r="YG318" s="58"/>
      <c r="YH318" s="58"/>
      <c r="YI318" s="58"/>
      <c r="YJ318" s="58"/>
      <c r="YK318" s="58"/>
      <c r="YL318" s="58"/>
      <c r="YM318" s="58"/>
      <c r="YN318" s="58"/>
      <c r="YO318" s="58"/>
      <c r="YP318" s="58"/>
      <c r="YQ318" s="58"/>
      <c r="YR318" s="58"/>
      <c r="YS318" s="58"/>
      <c r="YT318" s="58"/>
      <c r="YU318" s="58"/>
      <c r="YV318" s="58"/>
      <c r="YW318" s="58"/>
      <c r="YX318" s="58"/>
      <c r="YY318" s="58"/>
      <c r="YZ318" s="58"/>
      <c r="ZA318" s="58"/>
      <c r="ZB318" s="58"/>
      <c r="ZC318" s="58"/>
      <c r="ZD318" s="58"/>
      <c r="ZE318" s="58"/>
      <c r="ZF318" s="58"/>
      <c r="ZG318" s="58"/>
      <c r="ZH318" s="58"/>
      <c r="ZI318" s="58"/>
      <c r="ZJ318" s="58"/>
      <c r="ZK318" s="58"/>
      <c r="ZL318" s="58"/>
      <c r="ZM318" s="58"/>
      <c r="ZN318" s="58"/>
      <c r="ZO318" s="58"/>
      <c r="ZP318" s="58"/>
      <c r="ZQ318" s="58"/>
      <c r="ZR318" s="58"/>
      <c r="ZS318" s="58"/>
      <c r="ZT318" s="58"/>
      <c r="ZU318" s="58"/>
      <c r="ZV318" s="58"/>
      <c r="ZW318" s="58"/>
      <c r="ZX318" s="58"/>
      <c r="ZY318" s="58"/>
      <c r="ZZ318" s="58"/>
      <c r="AAA318" s="58"/>
      <c r="AAB318" s="58"/>
      <c r="AAC318" s="58"/>
      <c r="AAD318" s="58"/>
      <c r="AAE318" s="58"/>
      <c r="AAF318" s="58"/>
      <c r="AAG318" s="58"/>
      <c r="AAH318" s="58"/>
      <c r="AAI318" s="58"/>
      <c r="AAJ318" s="58"/>
      <c r="AAK318" s="58"/>
      <c r="AAL318" s="58"/>
      <c r="AAM318" s="58"/>
      <c r="AAN318" s="58"/>
      <c r="AAO318" s="58"/>
      <c r="AAP318" s="58"/>
      <c r="AAQ318" s="58"/>
      <c r="AAR318" s="58"/>
      <c r="AAS318" s="58"/>
      <c r="AAT318" s="58"/>
      <c r="AAU318" s="58"/>
      <c r="AAV318" s="58"/>
      <c r="AAW318" s="58"/>
      <c r="AAX318" s="58"/>
      <c r="AAY318" s="58"/>
      <c r="AAZ318" s="58"/>
      <c r="ABA318" s="58"/>
      <c r="ABB318" s="58"/>
      <c r="ABC318" s="58"/>
      <c r="ABD318" s="58"/>
      <c r="ABE318" s="58"/>
      <c r="ABF318" s="58"/>
      <c r="ABG318" s="58"/>
      <c r="ABH318" s="58"/>
      <c r="ABI318" s="58"/>
      <c r="ABJ318" s="58"/>
      <c r="ABK318" s="58"/>
      <c r="ABL318" s="58"/>
      <c r="ABM318" s="58"/>
      <c r="ABN318" s="58"/>
      <c r="ABO318" s="58"/>
      <c r="ABP318" s="58"/>
      <c r="ABQ318" s="58"/>
      <c r="ABR318" s="58"/>
      <c r="ABS318" s="58"/>
      <c r="ABT318" s="58"/>
      <c r="ABU318" s="58"/>
      <c r="ABV318" s="58"/>
      <c r="ABW318" s="58"/>
      <c r="ABX318" s="58"/>
      <c r="ABY318" s="58"/>
      <c r="ABZ318" s="58"/>
      <c r="ACA318" s="58"/>
      <c r="ACB318" s="58"/>
      <c r="ACC318" s="58"/>
      <c r="ACD318" s="58"/>
      <c r="ACE318" s="58"/>
      <c r="ACF318" s="58"/>
      <c r="ACG318" s="58"/>
      <c r="ACH318" s="58"/>
      <c r="ACI318" s="58"/>
      <c r="ACJ318" s="58"/>
      <c r="ACK318" s="58"/>
      <c r="ACL318" s="58"/>
      <c r="ACM318" s="58"/>
      <c r="ACN318" s="58"/>
      <c r="ACO318" s="58"/>
      <c r="ACP318" s="58"/>
      <c r="ACQ318" s="58"/>
      <c r="ACR318" s="58"/>
      <c r="ACS318" s="58"/>
      <c r="ACT318" s="58"/>
      <c r="ACU318" s="58"/>
      <c r="ACV318" s="58"/>
      <c r="ACW318" s="58"/>
      <c r="ACX318" s="58"/>
      <c r="ACY318" s="58"/>
      <c r="ACZ318" s="58"/>
      <c r="ADA318" s="58"/>
      <c r="ADB318" s="58"/>
      <c r="ADC318" s="58"/>
      <c r="ADD318" s="58"/>
      <c r="ADE318" s="58"/>
      <c r="ADF318" s="58"/>
      <c r="ADG318" s="58"/>
      <c r="ADH318" s="58"/>
      <c r="ADI318" s="58"/>
      <c r="ADJ318" s="58"/>
      <c r="ADK318" s="58"/>
      <c r="ADL318" s="58"/>
      <c r="ADM318" s="58"/>
      <c r="ADN318" s="58"/>
      <c r="ADO318" s="58"/>
      <c r="ADP318" s="58"/>
      <c r="ADQ318" s="58"/>
      <c r="ADR318" s="58"/>
      <c r="ADS318" s="58"/>
      <c r="ADT318" s="58"/>
      <c r="ADU318" s="58"/>
      <c r="ADV318" s="58"/>
      <c r="ADW318" s="58"/>
      <c r="ADX318" s="58"/>
      <c r="ADY318" s="58"/>
      <c r="ADZ318" s="58"/>
      <c r="AEA318" s="58"/>
      <c r="AEB318" s="58"/>
      <c r="AEC318" s="58"/>
      <c r="AED318" s="58"/>
      <c r="AEE318" s="58"/>
      <c r="AEF318" s="58"/>
      <c r="AEG318" s="58"/>
      <c r="AEH318" s="58"/>
      <c r="AEI318" s="58"/>
      <c r="AEJ318" s="58"/>
      <c r="AEK318" s="58"/>
      <c r="AEL318" s="58"/>
      <c r="AEM318" s="58"/>
      <c r="AEN318" s="58"/>
      <c r="AEO318" s="58"/>
      <c r="AEP318" s="58"/>
      <c r="AEQ318" s="58"/>
      <c r="AER318" s="58"/>
      <c r="AES318" s="58"/>
      <c r="AET318" s="58"/>
      <c r="AEU318" s="58"/>
      <c r="AEV318" s="58"/>
      <c r="AEW318" s="58"/>
      <c r="AEX318" s="58"/>
      <c r="AEY318" s="58"/>
      <c r="AEZ318" s="58"/>
      <c r="AFA318" s="58"/>
      <c r="AFB318" s="58"/>
      <c r="AFC318" s="58"/>
      <c r="AFD318" s="58"/>
      <c r="AFE318" s="58"/>
      <c r="AFF318" s="58"/>
      <c r="AFG318" s="58"/>
      <c r="AFH318" s="58"/>
      <c r="AFI318" s="58"/>
      <c r="AFJ318" s="58"/>
      <c r="AFK318" s="58"/>
      <c r="AFL318" s="58"/>
      <c r="AFM318" s="58"/>
      <c r="AFN318" s="58"/>
      <c r="AFO318" s="58"/>
      <c r="AFP318" s="58"/>
      <c r="AFQ318" s="58"/>
      <c r="AFR318" s="58"/>
      <c r="AFS318" s="58"/>
      <c r="AFT318" s="58"/>
      <c r="AFU318" s="58"/>
      <c r="AFV318" s="58"/>
      <c r="AFW318" s="58"/>
      <c r="AFX318" s="58"/>
      <c r="AFY318" s="58"/>
      <c r="AFZ318" s="58"/>
      <c r="AGA318" s="58"/>
      <c r="AGB318" s="58"/>
      <c r="AGC318" s="58"/>
      <c r="AGD318" s="58"/>
      <c r="AGE318" s="58"/>
      <c r="AGF318" s="58"/>
      <c r="AGG318" s="58"/>
      <c r="AGH318" s="58"/>
      <c r="AGI318" s="58"/>
      <c r="AGJ318" s="58"/>
      <c r="AGK318" s="58"/>
      <c r="AGL318" s="58"/>
      <c r="AGM318" s="58"/>
      <c r="AGN318" s="58"/>
      <c r="AGO318" s="58"/>
      <c r="AGP318" s="58"/>
      <c r="AGQ318" s="58"/>
      <c r="AGR318" s="58"/>
      <c r="AGS318" s="58"/>
      <c r="AGT318" s="58"/>
      <c r="AGU318" s="58"/>
      <c r="AGV318" s="58"/>
      <c r="AGW318" s="58"/>
      <c r="AGX318" s="58"/>
      <c r="AGY318" s="58"/>
      <c r="AGZ318" s="58"/>
      <c r="AHA318" s="58"/>
      <c r="AHB318" s="58"/>
      <c r="AHC318" s="58"/>
      <c r="AHD318" s="58"/>
      <c r="AHE318" s="58"/>
      <c r="AHF318" s="58"/>
      <c r="AHG318" s="58"/>
      <c r="AHH318" s="58"/>
      <c r="AHI318" s="58"/>
      <c r="AHJ318" s="58"/>
      <c r="AHK318" s="58"/>
      <c r="AHL318" s="58"/>
      <c r="AHM318" s="58"/>
      <c r="AHN318" s="58"/>
      <c r="AHO318" s="58"/>
      <c r="AHP318" s="58"/>
      <c r="AHQ318" s="58"/>
      <c r="AHR318" s="58"/>
      <c r="AHS318" s="58"/>
      <c r="AHT318" s="58"/>
      <c r="AHU318" s="58"/>
      <c r="AHV318" s="58"/>
      <c r="AHW318" s="58"/>
      <c r="AHX318" s="58"/>
      <c r="AHY318" s="58"/>
      <c r="AHZ318" s="58"/>
      <c r="AIA318" s="58"/>
      <c r="AIB318" s="58"/>
      <c r="AIC318" s="58"/>
      <c r="AID318" s="58"/>
      <c r="AIE318" s="58"/>
      <c r="AIF318" s="58"/>
      <c r="AIG318" s="58"/>
      <c r="AIH318" s="58"/>
      <c r="AII318" s="58"/>
      <c r="AIJ318" s="58"/>
      <c r="AIK318" s="58"/>
      <c r="AIL318" s="58"/>
      <c r="AIM318" s="58"/>
      <c r="AIN318" s="58"/>
      <c r="AIO318" s="58"/>
      <c r="AIP318" s="58"/>
      <c r="AIQ318" s="58"/>
      <c r="AIR318" s="58"/>
      <c r="AIS318" s="58"/>
      <c r="AIT318" s="58"/>
      <c r="AIU318" s="58"/>
      <c r="AIV318" s="58"/>
      <c r="AIW318" s="58"/>
      <c r="AIX318" s="58"/>
      <c r="AIY318" s="58"/>
      <c r="AIZ318" s="58"/>
      <c r="AJA318" s="58"/>
      <c r="AJB318" s="58"/>
      <c r="AJC318" s="58"/>
      <c r="AJD318" s="58"/>
      <c r="AJE318" s="58"/>
      <c r="AJF318" s="58"/>
      <c r="AJG318" s="58"/>
      <c r="AJH318" s="58"/>
      <c r="AJI318" s="58"/>
      <c r="AJJ318" s="58"/>
      <c r="AJK318" s="58"/>
      <c r="AJL318" s="58"/>
      <c r="AJM318" s="58"/>
      <c r="AJN318" s="58"/>
      <c r="AJO318" s="58"/>
      <c r="AJP318" s="58"/>
      <c r="AJQ318" s="58"/>
      <c r="AJR318" s="58"/>
      <c r="AJS318" s="58"/>
      <c r="AJT318" s="58"/>
      <c r="AJU318" s="58"/>
      <c r="AJV318" s="58"/>
      <c r="AJW318" s="58"/>
      <c r="AJX318" s="58"/>
      <c r="AJY318" s="58"/>
      <c r="AJZ318" s="58"/>
      <c r="AKA318" s="58"/>
      <c r="AKB318" s="58"/>
      <c r="AKC318" s="58"/>
      <c r="AKD318" s="58"/>
      <c r="AKE318" s="58"/>
      <c r="AKF318" s="58"/>
      <c r="AKG318" s="58"/>
      <c r="AKH318" s="58"/>
      <c r="AKI318" s="58"/>
      <c r="AKJ318" s="58"/>
      <c r="AKK318" s="58"/>
      <c r="AKL318" s="58"/>
      <c r="AKM318" s="58"/>
      <c r="AKN318" s="58"/>
      <c r="AKO318" s="58"/>
      <c r="AKP318" s="58"/>
      <c r="AKQ318" s="58"/>
      <c r="AKR318" s="58"/>
      <c r="AKS318" s="58"/>
      <c r="AKT318" s="58"/>
      <c r="AKU318" s="58"/>
      <c r="AKV318" s="58"/>
      <c r="AKW318" s="58"/>
      <c r="AKX318" s="58"/>
      <c r="AKY318" s="58"/>
      <c r="AKZ318" s="58"/>
      <c r="ALA318" s="58"/>
      <c r="ALB318" s="58"/>
      <c r="ALC318" s="58"/>
      <c r="ALD318" s="58"/>
      <c r="ALE318" s="58"/>
      <c r="ALF318" s="58"/>
      <c r="ALG318" s="58"/>
      <c r="ALH318" s="58"/>
      <c r="ALI318" s="58"/>
      <c r="ALJ318" s="58"/>
      <c r="ALK318" s="58"/>
      <c r="ALL318" s="58"/>
      <c r="ALM318" s="58"/>
      <c r="ALN318" s="58"/>
      <c r="ALO318" s="58"/>
      <c r="ALP318" s="58"/>
      <c r="ALQ318" s="58"/>
      <c r="ALR318" s="58"/>
      <c r="ALS318" s="58"/>
      <c r="ALT318" s="58"/>
      <c r="ALU318" s="58"/>
      <c r="ALV318" s="58"/>
      <c r="ALW318" s="58"/>
      <c r="ALX318" s="58"/>
      <c r="ALY318" s="58"/>
      <c r="ALZ318" s="58"/>
      <c r="AMA318" s="58"/>
      <c r="AMB318" s="58"/>
      <c r="AMC318" s="58"/>
      <c r="AMD318" s="58"/>
      <c r="AME318" s="58"/>
      <c r="AMF318" s="58"/>
      <c r="AMG318" s="58"/>
      <c r="AMH318" s="58"/>
      <c r="AMI318" s="58"/>
      <c r="AMJ318" s="58"/>
      <c r="AMK318" s="58"/>
      <c r="AML318" s="58"/>
      <c r="AMM318" s="58"/>
      <c r="AMN318" s="58"/>
      <c r="AMO318" s="58"/>
      <c r="AMP318" s="58"/>
      <c r="AMQ318" s="58"/>
      <c r="AMR318" s="58"/>
      <c r="AMS318" s="58"/>
      <c r="AMT318" s="58"/>
      <c r="AMU318" s="58"/>
      <c r="AMV318" s="58"/>
      <c r="AMW318" s="58"/>
      <c r="AMX318" s="58"/>
      <c r="AMY318" s="58"/>
      <c r="AMZ318" s="58"/>
      <c r="ANA318" s="58"/>
      <c r="ANB318" s="58"/>
      <c r="ANC318" s="58"/>
      <c r="AND318" s="58"/>
      <c r="ANE318" s="58"/>
      <c r="ANF318" s="58"/>
      <c r="ANG318" s="58"/>
      <c r="ANH318" s="58"/>
      <c r="ANI318" s="58"/>
      <c r="ANJ318" s="58"/>
      <c r="ANK318" s="58"/>
      <c r="ANL318" s="58"/>
      <c r="ANM318" s="58"/>
      <c r="ANN318" s="58"/>
      <c r="ANO318" s="58"/>
      <c r="ANP318" s="58"/>
      <c r="ANQ318" s="58"/>
      <c r="ANR318" s="58"/>
      <c r="ANS318" s="58"/>
      <c r="ANT318" s="58"/>
      <c r="ANU318" s="58"/>
      <c r="ANV318" s="58"/>
      <c r="ANW318" s="58"/>
      <c r="ANX318" s="58"/>
      <c r="ANY318" s="58"/>
      <c r="ANZ318" s="58"/>
      <c r="AOA318" s="58"/>
      <c r="AOB318" s="58"/>
      <c r="AOC318" s="58"/>
      <c r="AOD318" s="58"/>
      <c r="AOE318" s="58"/>
      <c r="AOF318" s="58"/>
      <c r="AOG318" s="58"/>
      <c r="AOH318" s="58"/>
      <c r="AOI318" s="58"/>
      <c r="AOJ318" s="58"/>
      <c r="AOK318" s="58"/>
      <c r="AOL318" s="58"/>
      <c r="AOM318" s="58"/>
      <c r="AON318" s="58"/>
      <c r="AOO318" s="58"/>
      <c r="AOP318" s="58"/>
      <c r="AOQ318" s="58"/>
      <c r="AOR318" s="58"/>
      <c r="AOS318" s="58"/>
      <c r="AOT318" s="58"/>
      <c r="AOU318" s="58"/>
      <c r="AOV318" s="58"/>
      <c r="AOW318" s="58"/>
      <c r="AOX318" s="58"/>
      <c r="AOY318" s="58"/>
      <c r="AOZ318" s="58"/>
      <c r="APA318" s="58"/>
      <c r="APB318" s="58"/>
      <c r="APC318" s="58"/>
      <c r="APD318" s="58"/>
      <c r="APE318" s="58"/>
      <c r="APF318" s="58"/>
      <c r="APG318" s="58"/>
      <c r="APH318" s="58"/>
      <c r="API318" s="58"/>
      <c r="APJ318" s="58"/>
      <c r="APK318" s="58"/>
      <c r="APL318" s="58"/>
      <c r="APM318" s="58"/>
      <c r="APN318" s="58"/>
      <c r="APO318" s="58"/>
      <c r="APP318" s="58"/>
      <c r="APQ318" s="58"/>
      <c r="APR318" s="58"/>
      <c r="APS318" s="58"/>
      <c r="APT318" s="58"/>
      <c r="APU318" s="58"/>
      <c r="APV318" s="58"/>
      <c r="APW318" s="58"/>
      <c r="APX318" s="58"/>
      <c r="APY318" s="58"/>
      <c r="APZ318" s="58"/>
      <c r="AQA318" s="58"/>
      <c r="AQB318" s="58"/>
      <c r="AQC318" s="58"/>
      <c r="AQD318" s="58"/>
      <c r="AQE318" s="58"/>
      <c r="AQF318" s="58"/>
      <c r="AQG318" s="58"/>
      <c r="AQH318" s="58"/>
      <c r="AQI318" s="58"/>
      <c r="AQJ318" s="58"/>
      <c r="AQK318" s="58"/>
      <c r="AQL318" s="58"/>
      <c r="AQM318" s="58"/>
      <c r="AQN318" s="58"/>
      <c r="AQO318" s="58"/>
      <c r="AQP318" s="58"/>
      <c r="AQQ318" s="58"/>
      <c r="AQR318" s="58"/>
      <c r="AQS318" s="58"/>
      <c r="AQT318" s="58"/>
      <c r="AQU318" s="58"/>
      <c r="AQV318" s="58"/>
      <c r="AQW318" s="58"/>
      <c r="AQX318" s="58"/>
      <c r="AQY318" s="58"/>
      <c r="AQZ318" s="58"/>
      <c r="ARA318" s="58"/>
      <c r="ARB318" s="58"/>
      <c r="ARC318" s="58"/>
      <c r="ARD318" s="58"/>
      <c r="ARE318" s="58"/>
      <c r="ARF318" s="58"/>
      <c r="ARG318" s="58"/>
      <c r="ARH318" s="58"/>
      <c r="ARI318" s="58"/>
      <c r="ARJ318" s="58"/>
      <c r="ARK318" s="58"/>
      <c r="ARL318" s="58"/>
      <c r="ARM318" s="58"/>
      <c r="ARN318" s="58"/>
      <c r="ARO318" s="58"/>
      <c r="ARP318" s="58"/>
      <c r="ARQ318" s="58"/>
      <c r="ARR318" s="58"/>
      <c r="ARS318" s="58"/>
      <c r="ART318" s="58"/>
      <c r="ARU318" s="58"/>
      <c r="ARV318" s="58"/>
      <c r="ARW318" s="58"/>
      <c r="ARX318" s="58"/>
      <c r="ARY318" s="58"/>
      <c r="ARZ318" s="58"/>
      <c r="ASA318" s="58"/>
      <c r="ASB318" s="58"/>
      <c r="ASC318" s="58"/>
      <c r="ASD318" s="58"/>
      <c r="ASE318" s="58"/>
      <c r="ASF318" s="58"/>
      <c r="ASG318" s="58"/>
      <c r="ASH318" s="58"/>
      <c r="ASI318" s="58"/>
      <c r="ASJ318" s="58"/>
      <c r="ASK318" s="58"/>
      <c r="ASL318" s="58"/>
      <c r="ASM318" s="58"/>
      <c r="ASN318" s="58"/>
      <c r="ASO318" s="58"/>
      <c r="ASP318" s="58"/>
      <c r="ASQ318" s="58"/>
      <c r="ASR318" s="58"/>
      <c r="ASS318" s="58"/>
      <c r="AST318" s="58"/>
      <c r="ASU318" s="58"/>
      <c r="ASV318" s="58"/>
      <c r="ASW318" s="58"/>
      <c r="ASX318" s="58"/>
      <c r="ASY318" s="58"/>
      <c r="ASZ318" s="58"/>
      <c r="ATA318" s="58"/>
      <c r="ATB318" s="58"/>
      <c r="ATC318" s="58"/>
      <c r="ATD318" s="58"/>
      <c r="ATE318" s="58"/>
      <c r="ATF318" s="58"/>
      <c r="ATG318" s="58"/>
      <c r="ATH318" s="58"/>
      <c r="ATI318" s="58"/>
      <c r="ATJ318" s="58"/>
      <c r="ATK318" s="58"/>
      <c r="ATL318" s="58"/>
      <c r="ATM318" s="58"/>
      <c r="ATN318" s="58"/>
      <c r="ATO318" s="58"/>
      <c r="ATP318" s="58"/>
      <c r="ATQ318" s="58"/>
      <c r="ATR318" s="58"/>
      <c r="ATS318" s="58"/>
      <c r="ATT318" s="58"/>
      <c r="ATU318" s="58"/>
      <c r="ATV318" s="58"/>
      <c r="ATW318" s="58"/>
      <c r="ATX318" s="58"/>
      <c r="ATY318" s="58"/>
      <c r="ATZ318" s="58"/>
      <c r="AUA318" s="58"/>
      <c r="AUB318" s="58"/>
      <c r="AUC318" s="58"/>
      <c r="AUD318" s="58"/>
      <c r="AUE318" s="58"/>
      <c r="AUF318" s="58"/>
      <c r="AUG318" s="58"/>
      <c r="AUH318" s="58"/>
      <c r="AUI318" s="58"/>
      <c r="AUJ318" s="58"/>
      <c r="AUK318" s="58"/>
      <c r="AUL318" s="58"/>
      <c r="AUM318" s="58"/>
      <c r="AUN318" s="58"/>
      <c r="AUO318" s="58"/>
      <c r="AUP318" s="58"/>
      <c r="AUQ318" s="58"/>
      <c r="AUR318" s="58"/>
      <c r="AUS318" s="58"/>
      <c r="AUT318" s="58"/>
      <c r="AUU318" s="58"/>
      <c r="AUV318" s="58"/>
      <c r="AUW318" s="58"/>
      <c r="AUX318" s="58"/>
      <c r="AUY318" s="58"/>
      <c r="AUZ318" s="58"/>
      <c r="AVA318" s="58"/>
      <c r="AVB318" s="58"/>
      <c r="AVC318" s="58"/>
      <c r="AVD318" s="58"/>
      <c r="AVE318" s="58"/>
      <c r="AVF318" s="58"/>
      <c r="AVG318" s="58"/>
      <c r="AVH318" s="58"/>
      <c r="AVI318" s="58"/>
      <c r="AVJ318" s="58"/>
      <c r="AVK318" s="58"/>
      <c r="AVL318" s="58"/>
      <c r="AVM318" s="58"/>
      <c r="AVN318" s="58"/>
      <c r="AVO318" s="58"/>
      <c r="AVP318" s="58"/>
      <c r="AVQ318" s="58"/>
      <c r="AVR318" s="58"/>
      <c r="AVS318" s="58"/>
      <c r="AVT318" s="58"/>
      <c r="AVU318" s="58"/>
      <c r="AVV318" s="58"/>
      <c r="AVW318" s="58"/>
      <c r="AVX318" s="58"/>
      <c r="AVY318" s="58"/>
      <c r="AVZ318" s="58"/>
      <c r="AWA318" s="58"/>
      <c r="AWB318" s="58"/>
      <c r="AWC318" s="58"/>
      <c r="AWD318" s="58"/>
      <c r="AWE318" s="58"/>
      <c r="AWF318" s="58"/>
      <c r="AWG318" s="58"/>
      <c r="AWH318" s="58"/>
      <c r="AWI318" s="58"/>
      <c r="AWJ318" s="58"/>
      <c r="AWK318" s="58"/>
      <c r="AWL318" s="58"/>
      <c r="AWM318" s="58"/>
      <c r="AWN318" s="58"/>
      <c r="AWO318" s="58"/>
      <c r="AWP318" s="58"/>
      <c r="AWQ318" s="58"/>
      <c r="AWR318" s="58"/>
      <c r="AWS318" s="58"/>
      <c r="AWT318" s="58"/>
      <c r="AWU318" s="58"/>
      <c r="AWV318" s="58"/>
      <c r="AWW318" s="58"/>
      <c r="AWX318" s="58"/>
      <c r="AWY318" s="58"/>
      <c r="AWZ318" s="58"/>
      <c r="AXA318" s="58"/>
      <c r="AXB318" s="58"/>
      <c r="AXC318" s="58"/>
      <c r="AXD318" s="58"/>
      <c r="AXE318" s="58"/>
      <c r="AXF318" s="58"/>
      <c r="AXG318" s="58"/>
      <c r="AXH318" s="58"/>
      <c r="AXI318" s="58"/>
      <c r="AXJ318" s="58"/>
      <c r="AXK318" s="58"/>
      <c r="AXL318" s="58"/>
      <c r="AXM318" s="58"/>
      <c r="AXN318" s="58"/>
      <c r="AXO318" s="58"/>
      <c r="AXP318" s="58"/>
      <c r="AXQ318" s="58"/>
      <c r="AXR318" s="58"/>
      <c r="AXS318" s="58"/>
      <c r="AXT318" s="58"/>
      <c r="AXU318" s="58"/>
      <c r="AXV318" s="58"/>
      <c r="AXW318" s="58"/>
      <c r="AXX318" s="58"/>
      <c r="AXY318" s="58"/>
      <c r="AXZ318" s="58"/>
      <c r="AYA318" s="58"/>
      <c r="AYB318" s="58"/>
      <c r="AYC318" s="58"/>
      <c r="AYD318" s="58"/>
      <c r="AYE318" s="58"/>
      <c r="AYF318" s="58"/>
      <c r="AYG318" s="58"/>
      <c r="AYH318" s="58"/>
      <c r="AYI318" s="58"/>
      <c r="AYJ318" s="58"/>
      <c r="AYK318" s="58"/>
      <c r="AYL318" s="58"/>
      <c r="AYM318" s="58"/>
      <c r="AYN318" s="58"/>
      <c r="AYO318" s="58"/>
      <c r="AYP318" s="58"/>
      <c r="AYQ318" s="58"/>
      <c r="AYR318" s="58"/>
      <c r="AYS318" s="58"/>
      <c r="AYT318" s="58"/>
      <c r="AYU318" s="58"/>
      <c r="AYV318" s="58"/>
      <c r="AYW318" s="58"/>
      <c r="AYX318" s="58"/>
      <c r="AYY318" s="58"/>
      <c r="AYZ318" s="58"/>
      <c r="AZA318" s="58"/>
      <c r="AZB318" s="58"/>
      <c r="AZC318" s="58"/>
      <c r="AZD318" s="58"/>
      <c r="AZE318" s="58"/>
      <c r="AZF318" s="58"/>
      <c r="AZG318" s="58"/>
      <c r="AZH318" s="58"/>
      <c r="AZI318" s="58"/>
      <c r="AZJ318" s="58"/>
      <c r="AZK318" s="58"/>
      <c r="AZL318" s="58"/>
      <c r="AZM318" s="58"/>
      <c r="AZN318" s="58"/>
      <c r="AZO318" s="58"/>
      <c r="AZP318" s="58"/>
      <c r="AZQ318" s="58"/>
      <c r="AZR318" s="58"/>
      <c r="AZS318" s="58"/>
      <c r="AZT318" s="58"/>
      <c r="AZU318" s="58"/>
      <c r="AZV318" s="58"/>
      <c r="AZW318" s="58"/>
      <c r="AZX318" s="58"/>
      <c r="AZY318" s="58"/>
      <c r="AZZ318" s="58"/>
      <c r="BAA318" s="58"/>
      <c r="BAB318" s="58"/>
      <c r="BAC318" s="58"/>
      <c r="BAD318" s="58"/>
      <c r="BAE318" s="58"/>
      <c r="BAF318" s="58"/>
      <c r="BAG318" s="58"/>
      <c r="BAH318" s="58"/>
      <c r="BAI318" s="58"/>
      <c r="BAJ318" s="58"/>
      <c r="BAK318" s="58"/>
      <c r="BAL318" s="58"/>
      <c r="BAM318" s="58"/>
      <c r="BAN318" s="58"/>
      <c r="BAO318" s="58"/>
      <c r="BAP318" s="58"/>
      <c r="BAQ318" s="58"/>
      <c r="BAR318" s="58"/>
      <c r="BAS318" s="58"/>
      <c r="BAT318" s="58"/>
      <c r="BAU318" s="58"/>
      <c r="BAV318" s="58"/>
      <c r="BAW318" s="58"/>
      <c r="BAX318" s="58"/>
      <c r="BAY318" s="58"/>
      <c r="BAZ318" s="58"/>
      <c r="BBA318" s="58"/>
      <c r="BBB318" s="58"/>
      <c r="BBC318" s="58"/>
      <c r="BBD318" s="58"/>
      <c r="BBE318" s="58"/>
      <c r="BBF318" s="58"/>
      <c r="BBG318" s="58"/>
      <c r="BBH318" s="58"/>
      <c r="BBI318" s="58"/>
      <c r="BBJ318" s="58"/>
      <c r="BBK318" s="58"/>
      <c r="BBL318" s="58"/>
      <c r="BBM318" s="58"/>
      <c r="BBN318" s="58"/>
      <c r="BBO318" s="58"/>
      <c r="BBP318" s="58"/>
      <c r="BBQ318" s="58"/>
      <c r="BBR318" s="58"/>
      <c r="BBS318" s="58"/>
      <c r="BBT318" s="58"/>
      <c r="BBU318" s="58"/>
      <c r="BBV318" s="58"/>
      <c r="BBW318" s="58"/>
      <c r="BBX318" s="58"/>
      <c r="BBY318" s="58"/>
      <c r="BBZ318" s="58"/>
      <c r="BCA318" s="58"/>
      <c r="BCB318" s="58"/>
      <c r="BCC318" s="58"/>
      <c r="BCD318" s="58"/>
      <c r="BCE318" s="58"/>
      <c r="BCF318" s="58"/>
      <c r="BCG318" s="58"/>
      <c r="BCH318" s="58"/>
      <c r="BCI318" s="58"/>
      <c r="BCJ318" s="58"/>
      <c r="BCK318" s="58"/>
      <c r="BCL318" s="58"/>
      <c r="BCM318" s="58"/>
      <c r="BCN318" s="58"/>
      <c r="BCO318" s="58"/>
      <c r="BCP318" s="58"/>
      <c r="BCQ318" s="58"/>
      <c r="BCR318" s="58"/>
      <c r="BCS318" s="58"/>
      <c r="BCT318" s="58"/>
      <c r="BCU318" s="58"/>
      <c r="BCV318" s="58"/>
      <c r="BCW318" s="58"/>
      <c r="BCX318" s="58"/>
      <c r="BCY318" s="58"/>
      <c r="BCZ318" s="58"/>
      <c r="BDA318" s="58"/>
      <c r="BDB318" s="58"/>
      <c r="BDC318" s="58"/>
      <c r="BDD318" s="58"/>
      <c r="BDE318" s="58"/>
      <c r="BDF318" s="58"/>
      <c r="BDG318" s="58"/>
      <c r="BDH318" s="58"/>
      <c r="BDI318" s="58"/>
      <c r="BDJ318" s="58"/>
      <c r="BDK318" s="58"/>
      <c r="BDL318" s="58"/>
      <c r="BDM318" s="58"/>
      <c r="BDN318" s="58"/>
      <c r="BDO318" s="58"/>
      <c r="BDP318" s="58"/>
      <c r="BDQ318" s="58"/>
      <c r="BDR318" s="58"/>
      <c r="BDS318" s="58"/>
      <c r="BDT318" s="58"/>
      <c r="BDU318" s="58"/>
      <c r="BDV318" s="58"/>
      <c r="BDW318" s="58"/>
      <c r="BDX318" s="58"/>
      <c r="BDY318" s="58"/>
      <c r="BDZ318" s="58"/>
      <c r="BEA318" s="58"/>
      <c r="BEB318" s="58"/>
      <c r="BEC318" s="58"/>
      <c r="BED318" s="58"/>
      <c r="BEE318" s="58"/>
      <c r="BEF318" s="58"/>
      <c r="BEG318" s="58"/>
      <c r="BEH318" s="58"/>
      <c r="BEI318" s="58"/>
      <c r="BEJ318" s="58"/>
      <c r="BEK318" s="58"/>
      <c r="BEL318" s="58"/>
      <c r="BEM318" s="58"/>
      <c r="BEN318" s="58"/>
      <c r="BEO318" s="58"/>
      <c r="BEP318" s="58"/>
      <c r="BEQ318" s="58"/>
      <c r="BER318" s="58"/>
      <c r="BES318" s="58"/>
      <c r="BET318" s="58"/>
      <c r="BEU318" s="58"/>
      <c r="BEV318" s="58"/>
      <c r="BEW318" s="58"/>
      <c r="BEX318" s="58"/>
      <c r="BEY318" s="58"/>
      <c r="BEZ318" s="58"/>
      <c r="BFA318" s="58"/>
      <c r="BFB318" s="58"/>
      <c r="BFC318" s="58"/>
      <c r="BFD318" s="58"/>
      <c r="BFE318" s="58"/>
      <c r="BFF318" s="58"/>
      <c r="BFG318" s="58"/>
      <c r="BFH318" s="58"/>
    </row>
    <row r="319" spans="1:1516" s="54" customFormat="1" ht="14.25" thickBot="1">
      <c r="A319" s="35"/>
      <c r="B319" s="371"/>
      <c r="C319" s="372"/>
      <c r="D319" s="372"/>
      <c r="E319" s="115"/>
      <c r="F319" s="121"/>
      <c r="G319" s="39"/>
      <c r="H319" s="115"/>
      <c r="I319" s="121"/>
      <c r="J319" s="35"/>
      <c r="K319" s="115"/>
      <c r="L319" s="121"/>
      <c r="M319" s="35"/>
      <c r="N319" s="115"/>
      <c r="O319" s="121"/>
      <c r="P319" s="56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DT319" s="58"/>
      <c r="DU319" s="58"/>
      <c r="DV319" s="58"/>
      <c r="DW319" s="58"/>
      <c r="DX319" s="58"/>
      <c r="DY319" s="58"/>
      <c r="DZ319" s="58"/>
      <c r="EA319" s="58"/>
      <c r="EB319" s="58"/>
      <c r="EC319" s="58"/>
      <c r="ED319" s="58"/>
      <c r="EE319" s="58"/>
      <c r="EF319" s="58"/>
      <c r="EG319" s="58"/>
      <c r="EH319" s="58"/>
      <c r="EI319" s="58"/>
      <c r="EJ319" s="58"/>
      <c r="EK319" s="58"/>
      <c r="EL319" s="58"/>
      <c r="EM319" s="58"/>
      <c r="EN319" s="58"/>
      <c r="EO319" s="58"/>
      <c r="EP319" s="58"/>
      <c r="EQ319" s="58"/>
      <c r="ER319" s="58"/>
      <c r="ES319" s="58"/>
      <c r="ET319" s="58"/>
      <c r="EU319" s="58"/>
      <c r="EV319" s="58"/>
      <c r="EW319" s="58"/>
      <c r="EX319" s="58"/>
      <c r="EY319" s="58"/>
      <c r="EZ319" s="58"/>
      <c r="FA319" s="58"/>
      <c r="FB319" s="58"/>
      <c r="FC319" s="58"/>
      <c r="FD319" s="58"/>
      <c r="FE319" s="58"/>
      <c r="FF319" s="58"/>
      <c r="FG319" s="58"/>
      <c r="FH319" s="58"/>
      <c r="FI319" s="58"/>
      <c r="FJ319" s="58"/>
      <c r="FK319" s="58"/>
      <c r="FL319" s="58"/>
      <c r="FM319" s="58"/>
      <c r="FN319" s="58"/>
      <c r="FO319" s="58"/>
      <c r="FP319" s="58"/>
      <c r="FQ319" s="58"/>
      <c r="FR319" s="58"/>
      <c r="FS319" s="58"/>
      <c r="FT319" s="58"/>
      <c r="FU319" s="58"/>
      <c r="FV319" s="58"/>
      <c r="FW319" s="58"/>
      <c r="FX319" s="58"/>
      <c r="FY319" s="58"/>
      <c r="FZ319" s="58"/>
      <c r="GA319" s="58"/>
      <c r="GB319" s="58"/>
      <c r="GC319" s="58"/>
      <c r="GD319" s="58"/>
      <c r="GE319" s="58"/>
      <c r="GF319" s="58"/>
      <c r="GG319" s="58"/>
      <c r="GH319" s="58"/>
      <c r="GI319" s="58"/>
      <c r="GJ319" s="58"/>
      <c r="GK319" s="58"/>
      <c r="GL319" s="58"/>
      <c r="GM319" s="58"/>
      <c r="GN319" s="58"/>
      <c r="GO319" s="58"/>
      <c r="GP319" s="58"/>
      <c r="GQ319" s="58"/>
      <c r="GR319" s="58"/>
      <c r="GS319" s="58"/>
      <c r="GT319" s="58"/>
      <c r="GU319" s="58"/>
      <c r="GV319" s="58"/>
      <c r="GW319" s="58"/>
      <c r="GX319" s="58"/>
      <c r="GY319" s="58"/>
      <c r="GZ319" s="58"/>
      <c r="HA319" s="58"/>
      <c r="HB319" s="58"/>
      <c r="HC319" s="58"/>
      <c r="HD319" s="58"/>
      <c r="HE319" s="58"/>
      <c r="HF319" s="58"/>
      <c r="HG319" s="58"/>
      <c r="HH319" s="58"/>
      <c r="HI319" s="58"/>
      <c r="HJ319" s="58"/>
      <c r="HK319" s="58"/>
      <c r="HL319" s="58"/>
      <c r="HM319" s="58"/>
      <c r="HN319" s="58"/>
      <c r="HO319" s="58"/>
      <c r="HP319" s="58"/>
      <c r="HQ319" s="58"/>
      <c r="HR319" s="58"/>
      <c r="HS319" s="58"/>
      <c r="HT319" s="58"/>
      <c r="HU319" s="58"/>
      <c r="HV319" s="58"/>
      <c r="HW319" s="58"/>
      <c r="HX319" s="58"/>
      <c r="HY319" s="58"/>
      <c r="HZ319" s="58"/>
      <c r="IA319" s="58"/>
      <c r="IB319" s="58"/>
      <c r="IC319" s="58"/>
      <c r="ID319" s="58"/>
      <c r="IE319" s="58"/>
      <c r="IF319" s="58"/>
      <c r="IG319" s="58"/>
      <c r="IH319" s="58"/>
      <c r="II319" s="58"/>
      <c r="IJ319" s="58"/>
      <c r="IK319" s="58"/>
      <c r="IL319" s="58"/>
      <c r="IM319" s="58"/>
      <c r="IN319" s="58"/>
      <c r="IO319" s="58"/>
      <c r="IP319" s="58"/>
      <c r="IQ319" s="58"/>
      <c r="IR319" s="58"/>
      <c r="IS319" s="58"/>
      <c r="IT319" s="58"/>
      <c r="IU319" s="58"/>
      <c r="IV319" s="58"/>
      <c r="IW319" s="58"/>
      <c r="IX319" s="58"/>
      <c r="IY319" s="58"/>
      <c r="IZ319" s="58"/>
      <c r="JA319" s="58"/>
      <c r="JB319" s="58"/>
      <c r="JC319" s="58"/>
      <c r="JD319" s="58"/>
      <c r="JE319" s="58"/>
      <c r="JF319" s="58"/>
      <c r="JG319" s="58"/>
      <c r="JH319" s="58"/>
      <c r="JI319" s="58"/>
      <c r="JJ319" s="58"/>
      <c r="JK319" s="58"/>
      <c r="JL319" s="58"/>
      <c r="JM319" s="58"/>
      <c r="JN319" s="58"/>
      <c r="JO319" s="58"/>
      <c r="JP319" s="58"/>
      <c r="JQ319" s="58"/>
      <c r="JR319" s="58"/>
      <c r="JS319" s="58"/>
      <c r="JT319" s="58"/>
      <c r="JU319" s="58"/>
      <c r="JV319" s="58"/>
      <c r="JW319" s="58"/>
      <c r="JX319" s="58"/>
      <c r="JY319" s="58"/>
      <c r="JZ319" s="58"/>
      <c r="KA319" s="58"/>
      <c r="KB319" s="58"/>
      <c r="KC319" s="58"/>
      <c r="KD319" s="58"/>
      <c r="KE319" s="58"/>
      <c r="KF319" s="58"/>
      <c r="KG319" s="58"/>
      <c r="KH319" s="58"/>
      <c r="KI319" s="58"/>
      <c r="KJ319" s="58"/>
      <c r="KK319" s="58"/>
      <c r="KL319" s="58"/>
      <c r="KM319" s="58"/>
      <c r="KN319" s="58"/>
      <c r="KO319" s="58"/>
      <c r="KP319" s="58"/>
      <c r="KQ319" s="58"/>
      <c r="KR319" s="58"/>
      <c r="KS319" s="58"/>
      <c r="KT319" s="58"/>
      <c r="KU319" s="58"/>
      <c r="KV319" s="58"/>
      <c r="KW319" s="58"/>
      <c r="KX319" s="58"/>
      <c r="KY319" s="58"/>
      <c r="KZ319" s="58"/>
      <c r="LA319" s="58"/>
      <c r="LB319" s="58"/>
      <c r="LC319" s="58"/>
      <c r="LD319" s="58"/>
      <c r="LE319" s="58"/>
      <c r="LF319" s="58"/>
      <c r="LG319" s="58"/>
      <c r="LH319" s="58"/>
      <c r="LI319" s="58"/>
      <c r="LJ319" s="58"/>
      <c r="LK319" s="58"/>
      <c r="LL319" s="58"/>
      <c r="LM319" s="58"/>
      <c r="LN319" s="58"/>
      <c r="LO319" s="58"/>
      <c r="LP319" s="58"/>
      <c r="LQ319" s="58"/>
      <c r="LR319" s="58"/>
      <c r="LS319" s="58"/>
      <c r="LT319" s="58"/>
      <c r="LU319" s="58"/>
      <c r="LV319" s="58"/>
      <c r="LW319" s="58"/>
      <c r="LX319" s="58"/>
      <c r="LY319" s="58"/>
      <c r="LZ319" s="58"/>
      <c r="MA319" s="58"/>
      <c r="MB319" s="58"/>
      <c r="MC319" s="58"/>
      <c r="MD319" s="58"/>
      <c r="ME319" s="58"/>
      <c r="MF319" s="58"/>
      <c r="MG319" s="58"/>
      <c r="MH319" s="58"/>
      <c r="MI319" s="58"/>
      <c r="MJ319" s="58"/>
      <c r="MK319" s="58"/>
      <c r="ML319" s="58"/>
      <c r="MM319" s="58"/>
      <c r="MN319" s="58"/>
      <c r="MO319" s="58"/>
      <c r="MP319" s="58"/>
      <c r="MQ319" s="58"/>
      <c r="MR319" s="58"/>
      <c r="MS319" s="58"/>
      <c r="MT319" s="58"/>
      <c r="MU319" s="58"/>
      <c r="MV319" s="58"/>
      <c r="MW319" s="58"/>
      <c r="MX319" s="58"/>
      <c r="MY319" s="58"/>
      <c r="MZ319" s="58"/>
      <c r="NA319" s="58"/>
      <c r="NB319" s="58"/>
      <c r="NC319" s="58"/>
      <c r="ND319" s="58"/>
      <c r="NE319" s="58"/>
      <c r="NF319" s="58"/>
      <c r="NG319" s="58"/>
      <c r="NH319" s="58"/>
      <c r="NI319" s="58"/>
      <c r="NJ319" s="58"/>
      <c r="NK319" s="58"/>
      <c r="NL319" s="58"/>
      <c r="NM319" s="58"/>
      <c r="NN319" s="58"/>
      <c r="NO319" s="58"/>
      <c r="NP319" s="58"/>
      <c r="NQ319" s="58"/>
      <c r="NR319" s="58"/>
      <c r="NS319" s="58"/>
      <c r="NT319" s="58"/>
      <c r="NU319" s="58"/>
      <c r="NV319" s="58"/>
      <c r="NW319" s="58"/>
      <c r="NX319" s="58"/>
      <c r="NY319" s="58"/>
      <c r="NZ319" s="58"/>
      <c r="OA319" s="58"/>
      <c r="OB319" s="58"/>
      <c r="OC319" s="58"/>
      <c r="OD319" s="58"/>
      <c r="OE319" s="58"/>
      <c r="OF319" s="58"/>
      <c r="OG319" s="58"/>
      <c r="OH319" s="58"/>
      <c r="OI319" s="58"/>
      <c r="OJ319" s="58"/>
      <c r="OK319" s="58"/>
      <c r="OL319" s="58"/>
      <c r="OM319" s="58"/>
      <c r="ON319" s="58"/>
      <c r="OO319" s="58"/>
      <c r="OP319" s="58"/>
      <c r="OQ319" s="58"/>
      <c r="OR319" s="58"/>
      <c r="OS319" s="58"/>
      <c r="OT319" s="58"/>
      <c r="OU319" s="58"/>
      <c r="OV319" s="58"/>
      <c r="OW319" s="58"/>
      <c r="OX319" s="58"/>
      <c r="OY319" s="58"/>
      <c r="OZ319" s="58"/>
      <c r="PA319" s="58"/>
      <c r="PB319" s="58"/>
      <c r="PC319" s="58"/>
      <c r="PD319" s="58"/>
      <c r="PE319" s="58"/>
      <c r="PF319" s="58"/>
      <c r="PG319" s="58"/>
      <c r="PH319" s="58"/>
      <c r="PI319" s="58"/>
      <c r="PJ319" s="58"/>
      <c r="PK319" s="58"/>
      <c r="PL319" s="58"/>
      <c r="PM319" s="58"/>
      <c r="PN319" s="58"/>
      <c r="PO319" s="58"/>
      <c r="PP319" s="58"/>
      <c r="PQ319" s="58"/>
      <c r="PR319" s="58"/>
      <c r="PS319" s="58"/>
      <c r="PT319" s="58"/>
      <c r="PU319" s="58"/>
      <c r="PV319" s="58"/>
      <c r="PW319" s="58"/>
      <c r="PX319" s="58"/>
      <c r="PY319" s="58"/>
      <c r="PZ319" s="58"/>
      <c r="QA319" s="58"/>
      <c r="QB319" s="58"/>
      <c r="QC319" s="58"/>
      <c r="QD319" s="58"/>
      <c r="QE319" s="58"/>
      <c r="QF319" s="58"/>
      <c r="QG319" s="58"/>
      <c r="QH319" s="58"/>
      <c r="QI319" s="58"/>
      <c r="QJ319" s="58"/>
      <c r="QK319" s="58"/>
      <c r="QL319" s="58"/>
      <c r="QM319" s="58"/>
      <c r="QN319" s="58"/>
      <c r="QO319" s="58"/>
      <c r="QP319" s="58"/>
      <c r="QQ319" s="58"/>
      <c r="QR319" s="58"/>
      <c r="QS319" s="58"/>
      <c r="QT319" s="58"/>
      <c r="QU319" s="58"/>
      <c r="QV319" s="58"/>
      <c r="QW319" s="58"/>
      <c r="QX319" s="58"/>
      <c r="QY319" s="58"/>
      <c r="QZ319" s="58"/>
      <c r="RA319" s="58"/>
      <c r="RB319" s="58"/>
      <c r="RC319" s="58"/>
      <c r="RD319" s="58"/>
      <c r="RE319" s="58"/>
      <c r="RF319" s="58"/>
      <c r="RG319" s="58"/>
      <c r="RH319" s="58"/>
      <c r="RI319" s="58"/>
      <c r="RJ319" s="58"/>
      <c r="RK319" s="58"/>
      <c r="RL319" s="58"/>
      <c r="RM319" s="58"/>
      <c r="RN319" s="58"/>
      <c r="RO319" s="58"/>
      <c r="RP319" s="58"/>
      <c r="RQ319" s="58"/>
      <c r="RR319" s="58"/>
      <c r="RS319" s="58"/>
      <c r="RT319" s="58"/>
      <c r="RU319" s="58"/>
      <c r="RV319" s="58"/>
      <c r="RW319" s="58"/>
      <c r="RX319" s="58"/>
      <c r="RY319" s="58"/>
      <c r="RZ319" s="58"/>
      <c r="SA319" s="58"/>
      <c r="SB319" s="58"/>
      <c r="SC319" s="58"/>
      <c r="SD319" s="58"/>
      <c r="SE319" s="58"/>
      <c r="SF319" s="58"/>
      <c r="SG319" s="58"/>
      <c r="SH319" s="58"/>
      <c r="SI319" s="58"/>
      <c r="SJ319" s="58"/>
      <c r="SK319" s="58"/>
      <c r="SL319" s="58"/>
      <c r="SM319" s="58"/>
      <c r="SN319" s="58"/>
      <c r="SO319" s="58"/>
      <c r="SP319" s="58"/>
      <c r="SQ319" s="58"/>
      <c r="SR319" s="58"/>
      <c r="SS319" s="58"/>
      <c r="ST319" s="58"/>
      <c r="SU319" s="58"/>
      <c r="SV319" s="58"/>
      <c r="SW319" s="58"/>
      <c r="SX319" s="58"/>
      <c r="SY319" s="58"/>
      <c r="SZ319" s="58"/>
      <c r="TA319" s="58"/>
      <c r="TB319" s="58"/>
      <c r="TC319" s="58"/>
      <c r="TD319" s="58"/>
      <c r="TE319" s="58"/>
      <c r="TF319" s="58"/>
      <c r="TG319" s="58"/>
      <c r="TH319" s="58"/>
      <c r="TI319" s="58"/>
      <c r="TJ319" s="58"/>
      <c r="TK319" s="58"/>
      <c r="TL319" s="58"/>
      <c r="TM319" s="58"/>
      <c r="TN319" s="58"/>
      <c r="TO319" s="58"/>
      <c r="TP319" s="58"/>
      <c r="TQ319" s="58"/>
      <c r="TR319" s="58"/>
      <c r="TS319" s="58"/>
      <c r="TT319" s="58"/>
      <c r="TU319" s="58"/>
      <c r="TV319" s="58"/>
      <c r="TW319" s="58"/>
      <c r="TX319" s="58"/>
      <c r="TY319" s="58"/>
      <c r="TZ319" s="58"/>
      <c r="UA319" s="58"/>
      <c r="UB319" s="58"/>
      <c r="UC319" s="58"/>
      <c r="UD319" s="58"/>
      <c r="UE319" s="58"/>
      <c r="UF319" s="58"/>
      <c r="UG319" s="58"/>
      <c r="UH319" s="58"/>
      <c r="UI319" s="58"/>
      <c r="UJ319" s="58"/>
      <c r="UK319" s="58"/>
      <c r="UL319" s="58"/>
      <c r="UM319" s="58"/>
      <c r="UN319" s="58"/>
      <c r="UO319" s="58"/>
      <c r="UP319" s="58"/>
      <c r="UQ319" s="58"/>
      <c r="UR319" s="58"/>
      <c r="US319" s="58"/>
      <c r="UT319" s="58"/>
      <c r="UU319" s="58"/>
      <c r="UV319" s="58"/>
      <c r="UW319" s="58"/>
      <c r="UX319" s="58"/>
      <c r="UY319" s="58"/>
      <c r="UZ319" s="58"/>
      <c r="VA319" s="58"/>
      <c r="VB319" s="58"/>
      <c r="VC319" s="58"/>
      <c r="VD319" s="58"/>
      <c r="VE319" s="58"/>
      <c r="VF319" s="58"/>
      <c r="VG319" s="58"/>
      <c r="VH319" s="58"/>
      <c r="VI319" s="58"/>
      <c r="VJ319" s="58"/>
      <c r="VK319" s="58"/>
      <c r="VL319" s="58"/>
      <c r="VM319" s="58"/>
      <c r="VN319" s="58"/>
      <c r="VO319" s="58"/>
      <c r="VP319" s="58"/>
      <c r="VQ319" s="58"/>
      <c r="VR319" s="58"/>
      <c r="VS319" s="58"/>
      <c r="VT319" s="58"/>
      <c r="VU319" s="58"/>
      <c r="VV319" s="58"/>
      <c r="VW319" s="58"/>
      <c r="VX319" s="58"/>
      <c r="VY319" s="58"/>
      <c r="VZ319" s="58"/>
      <c r="WA319" s="58"/>
      <c r="WB319" s="58"/>
      <c r="WC319" s="58"/>
      <c r="WD319" s="58"/>
      <c r="WE319" s="58"/>
      <c r="WF319" s="58"/>
      <c r="WG319" s="58"/>
      <c r="WH319" s="58"/>
      <c r="WI319" s="58"/>
      <c r="WJ319" s="58"/>
      <c r="WK319" s="58"/>
      <c r="WL319" s="58"/>
      <c r="WM319" s="58"/>
      <c r="WN319" s="58"/>
      <c r="WO319" s="58"/>
      <c r="WP319" s="58"/>
      <c r="WQ319" s="58"/>
      <c r="WR319" s="58"/>
      <c r="WS319" s="58"/>
      <c r="WT319" s="58"/>
      <c r="WU319" s="58"/>
      <c r="WV319" s="58"/>
      <c r="WW319" s="58"/>
      <c r="WX319" s="58"/>
      <c r="WY319" s="58"/>
      <c r="WZ319" s="58"/>
      <c r="XA319" s="58"/>
      <c r="XB319" s="58"/>
      <c r="XC319" s="58"/>
      <c r="XD319" s="58"/>
      <c r="XE319" s="58"/>
      <c r="XF319" s="58"/>
      <c r="XG319" s="58"/>
      <c r="XH319" s="58"/>
      <c r="XI319" s="58"/>
      <c r="XJ319" s="58"/>
      <c r="XK319" s="58"/>
      <c r="XL319" s="58"/>
      <c r="XM319" s="58"/>
      <c r="XN319" s="58"/>
      <c r="XO319" s="58"/>
      <c r="XP319" s="58"/>
      <c r="XQ319" s="58"/>
      <c r="XR319" s="58"/>
      <c r="XS319" s="58"/>
      <c r="XT319" s="58"/>
      <c r="XU319" s="58"/>
      <c r="XV319" s="58"/>
      <c r="XW319" s="58"/>
      <c r="XX319" s="58"/>
      <c r="XY319" s="58"/>
      <c r="XZ319" s="58"/>
      <c r="YA319" s="58"/>
      <c r="YB319" s="58"/>
      <c r="YC319" s="58"/>
      <c r="YD319" s="58"/>
      <c r="YE319" s="58"/>
      <c r="YF319" s="58"/>
      <c r="YG319" s="58"/>
      <c r="YH319" s="58"/>
      <c r="YI319" s="58"/>
      <c r="YJ319" s="58"/>
      <c r="YK319" s="58"/>
      <c r="YL319" s="58"/>
      <c r="YM319" s="58"/>
      <c r="YN319" s="58"/>
      <c r="YO319" s="58"/>
      <c r="YP319" s="58"/>
      <c r="YQ319" s="58"/>
      <c r="YR319" s="58"/>
      <c r="YS319" s="58"/>
      <c r="YT319" s="58"/>
      <c r="YU319" s="58"/>
      <c r="YV319" s="58"/>
      <c r="YW319" s="58"/>
      <c r="YX319" s="58"/>
      <c r="YY319" s="58"/>
      <c r="YZ319" s="58"/>
      <c r="ZA319" s="58"/>
      <c r="ZB319" s="58"/>
      <c r="ZC319" s="58"/>
      <c r="ZD319" s="58"/>
      <c r="ZE319" s="58"/>
      <c r="ZF319" s="58"/>
      <c r="ZG319" s="58"/>
      <c r="ZH319" s="58"/>
      <c r="ZI319" s="58"/>
      <c r="ZJ319" s="58"/>
      <c r="ZK319" s="58"/>
      <c r="ZL319" s="58"/>
      <c r="ZM319" s="58"/>
      <c r="ZN319" s="58"/>
      <c r="ZO319" s="58"/>
      <c r="ZP319" s="58"/>
      <c r="ZQ319" s="58"/>
      <c r="ZR319" s="58"/>
      <c r="ZS319" s="58"/>
      <c r="ZT319" s="58"/>
      <c r="ZU319" s="58"/>
      <c r="ZV319" s="58"/>
      <c r="ZW319" s="58"/>
      <c r="ZX319" s="58"/>
      <c r="ZY319" s="58"/>
      <c r="ZZ319" s="58"/>
      <c r="AAA319" s="58"/>
      <c r="AAB319" s="58"/>
      <c r="AAC319" s="58"/>
      <c r="AAD319" s="58"/>
      <c r="AAE319" s="58"/>
      <c r="AAF319" s="58"/>
      <c r="AAG319" s="58"/>
      <c r="AAH319" s="58"/>
      <c r="AAI319" s="58"/>
      <c r="AAJ319" s="58"/>
      <c r="AAK319" s="58"/>
      <c r="AAL319" s="58"/>
      <c r="AAM319" s="58"/>
      <c r="AAN319" s="58"/>
      <c r="AAO319" s="58"/>
      <c r="AAP319" s="58"/>
      <c r="AAQ319" s="58"/>
      <c r="AAR319" s="58"/>
      <c r="AAS319" s="58"/>
      <c r="AAT319" s="58"/>
      <c r="AAU319" s="58"/>
      <c r="AAV319" s="58"/>
      <c r="AAW319" s="58"/>
      <c r="AAX319" s="58"/>
      <c r="AAY319" s="58"/>
      <c r="AAZ319" s="58"/>
      <c r="ABA319" s="58"/>
      <c r="ABB319" s="58"/>
      <c r="ABC319" s="58"/>
      <c r="ABD319" s="58"/>
      <c r="ABE319" s="58"/>
      <c r="ABF319" s="58"/>
      <c r="ABG319" s="58"/>
      <c r="ABH319" s="58"/>
      <c r="ABI319" s="58"/>
      <c r="ABJ319" s="58"/>
      <c r="ABK319" s="58"/>
      <c r="ABL319" s="58"/>
      <c r="ABM319" s="58"/>
      <c r="ABN319" s="58"/>
      <c r="ABO319" s="58"/>
      <c r="ABP319" s="58"/>
      <c r="ABQ319" s="58"/>
      <c r="ABR319" s="58"/>
      <c r="ABS319" s="58"/>
      <c r="ABT319" s="58"/>
      <c r="ABU319" s="58"/>
      <c r="ABV319" s="58"/>
      <c r="ABW319" s="58"/>
      <c r="ABX319" s="58"/>
      <c r="ABY319" s="58"/>
      <c r="ABZ319" s="58"/>
      <c r="ACA319" s="58"/>
      <c r="ACB319" s="58"/>
      <c r="ACC319" s="58"/>
      <c r="ACD319" s="58"/>
      <c r="ACE319" s="58"/>
      <c r="ACF319" s="58"/>
      <c r="ACG319" s="58"/>
      <c r="ACH319" s="58"/>
      <c r="ACI319" s="58"/>
      <c r="ACJ319" s="58"/>
      <c r="ACK319" s="58"/>
      <c r="ACL319" s="58"/>
      <c r="ACM319" s="58"/>
      <c r="ACN319" s="58"/>
      <c r="ACO319" s="58"/>
      <c r="ACP319" s="58"/>
      <c r="ACQ319" s="58"/>
      <c r="ACR319" s="58"/>
      <c r="ACS319" s="58"/>
      <c r="ACT319" s="58"/>
      <c r="ACU319" s="58"/>
      <c r="ACV319" s="58"/>
      <c r="ACW319" s="58"/>
      <c r="ACX319" s="58"/>
      <c r="ACY319" s="58"/>
      <c r="ACZ319" s="58"/>
      <c r="ADA319" s="58"/>
      <c r="ADB319" s="58"/>
      <c r="ADC319" s="58"/>
      <c r="ADD319" s="58"/>
      <c r="ADE319" s="58"/>
      <c r="ADF319" s="58"/>
      <c r="ADG319" s="58"/>
      <c r="ADH319" s="58"/>
      <c r="ADI319" s="58"/>
      <c r="ADJ319" s="58"/>
      <c r="ADK319" s="58"/>
      <c r="ADL319" s="58"/>
      <c r="ADM319" s="58"/>
      <c r="ADN319" s="58"/>
      <c r="ADO319" s="58"/>
      <c r="ADP319" s="58"/>
      <c r="ADQ319" s="58"/>
      <c r="ADR319" s="58"/>
      <c r="ADS319" s="58"/>
      <c r="ADT319" s="58"/>
      <c r="ADU319" s="58"/>
      <c r="ADV319" s="58"/>
      <c r="ADW319" s="58"/>
      <c r="ADX319" s="58"/>
      <c r="ADY319" s="58"/>
      <c r="ADZ319" s="58"/>
      <c r="AEA319" s="58"/>
      <c r="AEB319" s="58"/>
      <c r="AEC319" s="58"/>
      <c r="AED319" s="58"/>
      <c r="AEE319" s="58"/>
      <c r="AEF319" s="58"/>
      <c r="AEG319" s="58"/>
      <c r="AEH319" s="58"/>
      <c r="AEI319" s="58"/>
      <c r="AEJ319" s="58"/>
      <c r="AEK319" s="58"/>
      <c r="AEL319" s="58"/>
      <c r="AEM319" s="58"/>
      <c r="AEN319" s="58"/>
      <c r="AEO319" s="58"/>
      <c r="AEP319" s="58"/>
      <c r="AEQ319" s="58"/>
      <c r="AER319" s="58"/>
      <c r="AES319" s="58"/>
      <c r="AET319" s="58"/>
      <c r="AEU319" s="58"/>
      <c r="AEV319" s="58"/>
      <c r="AEW319" s="58"/>
      <c r="AEX319" s="58"/>
      <c r="AEY319" s="58"/>
      <c r="AEZ319" s="58"/>
      <c r="AFA319" s="58"/>
      <c r="AFB319" s="58"/>
      <c r="AFC319" s="58"/>
      <c r="AFD319" s="58"/>
      <c r="AFE319" s="58"/>
      <c r="AFF319" s="58"/>
      <c r="AFG319" s="58"/>
      <c r="AFH319" s="58"/>
      <c r="AFI319" s="58"/>
      <c r="AFJ319" s="58"/>
      <c r="AFK319" s="58"/>
      <c r="AFL319" s="58"/>
      <c r="AFM319" s="58"/>
      <c r="AFN319" s="58"/>
      <c r="AFO319" s="58"/>
      <c r="AFP319" s="58"/>
      <c r="AFQ319" s="58"/>
      <c r="AFR319" s="58"/>
      <c r="AFS319" s="58"/>
      <c r="AFT319" s="58"/>
      <c r="AFU319" s="58"/>
      <c r="AFV319" s="58"/>
      <c r="AFW319" s="58"/>
      <c r="AFX319" s="58"/>
      <c r="AFY319" s="58"/>
      <c r="AFZ319" s="58"/>
      <c r="AGA319" s="58"/>
      <c r="AGB319" s="58"/>
      <c r="AGC319" s="58"/>
      <c r="AGD319" s="58"/>
      <c r="AGE319" s="58"/>
      <c r="AGF319" s="58"/>
      <c r="AGG319" s="58"/>
      <c r="AGH319" s="58"/>
      <c r="AGI319" s="58"/>
      <c r="AGJ319" s="58"/>
      <c r="AGK319" s="58"/>
      <c r="AGL319" s="58"/>
      <c r="AGM319" s="58"/>
      <c r="AGN319" s="58"/>
      <c r="AGO319" s="58"/>
      <c r="AGP319" s="58"/>
      <c r="AGQ319" s="58"/>
      <c r="AGR319" s="58"/>
      <c r="AGS319" s="58"/>
      <c r="AGT319" s="58"/>
      <c r="AGU319" s="58"/>
      <c r="AGV319" s="58"/>
      <c r="AGW319" s="58"/>
      <c r="AGX319" s="58"/>
      <c r="AGY319" s="58"/>
      <c r="AGZ319" s="58"/>
      <c r="AHA319" s="58"/>
      <c r="AHB319" s="58"/>
      <c r="AHC319" s="58"/>
      <c r="AHD319" s="58"/>
      <c r="AHE319" s="58"/>
      <c r="AHF319" s="58"/>
      <c r="AHG319" s="58"/>
      <c r="AHH319" s="58"/>
      <c r="AHI319" s="58"/>
      <c r="AHJ319" s="58"/>
      <c r="AHK319" s="58"/>
      <c r="AHL319" s="58"/>
      <c r="AHM319" s="58"/>
      <c r="AHN319" s="58"/>
      <c r="AHO319" s="58"/>
      <c r="AHP319" s="58"/>
      <c r="AHQ319" s="58"/>
      <c r="AHR319" s="58"/>
      <c r="AHS319" s="58"/>
      <c r="AHT319" s="58"/>
      <c r="AHU319" s="58"/>
      <c r="AHV319" s="58"/>
      <c r="AHW319" s="58"/>
      <c r="AHX319" s="58"/>
      <c r="AHY319" s="58"/>
      <c r="AHZ319" s="58"/>
      <c r="AIA319" s="58"/>
      <c r="AIB319" s="58"/>
      <c r="AIC319" s="58"/>
      <c r="AID319" s="58"/>
      <c r="AIE319" s="58"/>
      <c r="AIF319" s="58"/>
      <c r="AIG319" s="58"/>
      <c r="AIH319" s="58"/>
      <c r="AII319" s="58"/>
      <c r="AIJ319" s="58"/>
      <c r="AIK319" s="58"/>
      <c r="AIL319" s="58"/>
      <c r="AIM319" s="58"/>
      <c r="AIN319" s="58"/>
      <c r="AIO319" s="58"/>
      <c r="AIP319" s="58"/>
      <c r="AIQ319" s="58"/>
      <c r="AIR319" s="58"/>
      <c r="AIS319" s="58"/>
      <c r="AIT319" s="58"/>
      <c r="AIU319" s="58"/>
      <c r="AIV319" s="58"/>
      <c r="AIW319" s="58"/>
      <c r="AIX319" s="58"/>
      <c r="AIY319" s="58"/>
      <c r="AIZ319" s="58"/>
      <c r="AJA319" s="58"/>
      <c r="AJB319" s="58"/>
      <c r="AJC319" s="58"/>
      <c r="AJD319" s="58"/>
      <c r="AJE319" s="58"/>
      <c r="AJF319" s="58"/>
      <c r="AJG319" s="58"/>
      <c r="AJH319" s="58"/>
      <c r="AJI319" s="58"/>
      <c r="AJJ319" s="58"/>
      <c r="AJK319" s="58"/>
      <c r="AJL319" s="58"/>
      <c r="AJM319" s="58"/>
      <c r="AJN319" s="58"/>
      <c r="AJO319" s="58"/>
      <c r="AJP319" s="58"/>
      <c r="AJQ319" s="58"/>
      <c r="AJR319" s="58"/>
      <c r="AJS319" s="58"/>
      <c r="AJT319" s="58"/>
      <c r="AJU319" s="58"/>
      <c r="AJV319" s="58"/>
      <c r="AJW319" s="58"/>
      <c r="AJX319" s="58"/>
      <c r="AJY319" s="58"/>
      <c r="AJZ319" s="58"/>
      <c r="AKA319" s="58"/>
      <c r="AKB319" s="58"/>
      <c r="AKC319" s="58"/>
      <c r="AKD319" s="58"/>
      <c r="AKE319" s="58"/>
      <c r="AKF319" s="58"/>
      <c r="AKG319" s="58"/>
      <c r="AKH319" s="58"/>
      <c r="AKI319" s="58"/>
      <c r="AKJ319" s="58"/>
      <c r="AKK319" s="58"/>
      <c r="AKL319" s="58"/>
      <c r="AKM319" s="58"/>
      <c r="AKN319" s="58"/>
      <c r="AKO319" s="58"/>
      <c r="AKP319" s="58"/>
      <c r="AKQ319" s="58"/>
      <c r="AKR319" s="58"/>
      <c r="AKS319" s="58"/>
      <c r="AKT319" s="58"/>
      <c r="AKU319" s="58"/>
      <c r="AKV319" s="58"/>
      <c r="AKW319" s="58"/>
      <c r="AKX319" s="58"/>
      <c r="AKY319" s="58"/>
      <c r="AKZ319" s="58"/>
      <c r="ALA319" s="58"/>
      <c r="ALB319" s="58"/>
      <c r="ALC319" s="58"/>
      <c r="ALD319" s="58"/>
      <c r="ALE319" s="58"/>
      <c r="ALF319" s="58"/>
      <c r="ALG319" s="58"/>
      <c r="ALH319" s="58"/>
      <c r="ALI319" s="58"/>
      <c r="ALJ319" s="58"/>
      <c r="ALK319" s="58"/>
      <c r="ALL319" s="58"/>
      <c r="ALM319" s="58"/>
      <c r="ALN319" s="58"/>
      <c r="ALO319" s="58"/>
      <c r="ALP319" s="58"/>
      <c r="ALQ319" s="58"/>
      <c r="ALR319" s="58"/>
      <c r="ALS319" s="58"/>
      <c r="ALT319" s="58"/>
      <c r="ALU319" s="58"/>
      <c r="ALV319" s="58"/>
      <c r="ALW319" s="58"/>
      <c r="ALX319" s="58"/>
      <c r="ALY319" s="58"/>
      <c r="ALZ319" s="58"/>
      <c r="AMA319" s="58"/>
      <c r="AMB319" s="58"/>
      <c r="AMC319" s="58"/>
      <c r="AMD319" s="58"/>
      <c r="AME319" s="58"/>
      <c r="AMF319" s="58"/>
      <c r="AMG319" s="58"/>
      <c r="AMH319" s="58"/>
      <c r="AMI319" s="58"/>
      <c r="AMJ319" s="58"/>
      <c r="AMK319" s="58"/>
      <c r="AML319" s="58"/>
      <c r="AMM319" s="58"/>
      <c r="AMN319" s="58"/>
      <c r="AMO319" s="58"/>
      <c r="AMP319" s="58"/>
      <c r="AMQ319" s="58"/>
      <c r="AMR319" s="58"/>
      <c r="AMS319" s="58"/>
      <c r="AMT319" s="58"/>
      <c r="AMU319" s="58"/>
      <c r="AMV319" s="58"/>
      <c r="AMW319" s="58"/>
      <c r="AMX319" s="58"/>
      <c r="AMY319" s="58"/>
      <c r="AMZ319" s="58"/>
      <c r="ANA319" s="58"/>
      <c r="ANB319" s="58"/>
      <c r="ANC319" s="58"/>
      <c r="AND319" s="58"/>
      <c r="ANE319" s="58"/>
      <c r="ANF319" s="58"/>
      <c r="ANG319" s="58"/>
      <c r="ANH319" s="58"/>
      <c r="ANI319" s="58"/>
      <c r="ANJ319" s="58"/>
      <c r="ANK319" s="58"/>
      <c r="ANL319" s="58"/>
      <c r="ANM319" s="58"/>
      <c r="ANN319" s="58"/>
      <c r="ANO319" s="58"/>
      <c r="ANP319" s="58"/>
      <c r="ANQ319" s="58"/>
      <c r="ANR319" s="58"/>
      <c r="ANS319" s="58"/>
      <c r="ANT319" s="58"/>
      <c r="ANU319" s="58"/>
      <c r="ANV319" s="58"/>
      <c r="ANW319" s="58"/>
      <c r="ANX319" s="58"/>
      <c r="ANY319" s="58"/>
      <c r="ANZ319" s="58"/>
      <c r="AOA319" s="58"/>
      <c r="AOB319" s="58"/>
      <c r="AOC319" s="58"/>
      <c r="AOD319" s="58"/>
      <c r="AOE319" s="58"/>
      <c r="AOF319" s="58"/>
      <c r="AOG319" s="58"/>
      <c r="AOH319" s="58"/>
      <c r="AOI319" s="58"/>
      <c r="AOJ319" s="58"/>
      <c r="AOK319" s="58"/>
      <c r="AOL319" s="58"/>
      <c r="AOM319" s="58"/>
      <c r="AON319" s="58"/>
      <c r="AOO319" s="58"/>
      <c r="AOP319" s="58"/>
      <c r="AOQ319" s="58"/>
      <c r="AOR319" s="58"/>
      <c r="AOS319" s="58"/>
      <c r="AOT319" s="58"/>
      <c r="AOU319" s="58"/>
      <c r="AOV319" s="58"/>
      <c r="AOW319" s="58"/>
      <c r="AOX319" s="58"/>
      <c r="AOY319" s="58"/>
      <c r="AOZ319" s="58"/>
      <c r="APA319" s="58"/>
      <c r="APB319" s="58"/>
      <c r="APC319" s="58"/>
      <c r="APD319" s="58"/>
      <c r="APE319" s="58"/>
      <c r="APF319" s="58"/>
      <c r="APG319" s="58"/>
      <c r="APH319" s="58"/>
      <c r="API319" s="58"/>
      <c r="APJ319" s="58"/>
      <c r="APK319" s="58"/>
      <c r="APL319" s="58"/>
      <c r="APM319" s="58"/>
      <c r="APN319" s="58"/>
      <c r="APO319" s="58"/>
      <c r="APP319" s="58"/>
      <c r="APQ319" s="58"/>
      <c r="APR319" s="58"/>
      <c r="APS319" s="58"/>
      <c r="APT319" s="58"/>
      <c r="APU319" s="58"/>
      <c r="APV319" s="58"/>
      <c r="APW319" s="58"/>
      <c r="APX319" s="58"/>
      <c r="APY319" s="58"/>
      <c r="APZ319" s="58"/>
      <c r="AQA319" s="58"/>
      <c r="AQB319" s="58"/>
      <c r="AQC319" s="58"/>
      <c r="AQD319" s="58"/>
      <c r="AQE319" s="58"/>
      <c r="AQF319" s="58"/>
      <c r="AQG319" s="58"/>
      <c r="AQH319" s="58"/>
      <c r="AQI319" s="58"/>
      <c r="AQJ319" s="58"/>
      <c r="AQK319" s="58"/>
      <c r="AQL319" s="58"/>
      <c r="AQM319" s="58"/>
      <c r="AQN319" s="58"/>
      <c r="AQO319" s="58"/>
      <c r="AQP319" s="58"/>
      <c r="AQQ319" s="58"/>
      <c r="AQR319" s="58"/>
      <c r="AQS319" s="58"/>
      <c r="AQT319" s="58"/>
      <c r="AQU319" s="58"/>
      <c r="AQV319" s="58"/>
      <c r="AQW319" s="58"/>
      <c r="AQX319" s="58"/>
      <c r="AQY319" s="58"/>
      <c r="AQZ319" s="58"/>
      <c r="ARA319" s="58"/>
      <c r="ARB319" s="58"/>
      <c r="ARC319" s="58"/>
      <c r="ARD319" s="58"/>
      <c r="ARE319" s="58"/>
      <c r="ARF319" s="58"/>
      <c r="ARG319" s="58"/>
      <c r="ARH319" s="58"/>
      <c r="ARI319" s="58"/>
      <c r="ARJ319" s="58"/>
      <c r="ARK319" s="58"/>
      <c r="ARL319" s="58"/>
      <c r="ARM319" s="58"/>
      <c r="ARN319" s="58"/>
      <c r="ARO319" s="58"/>
      <c r="ARP319" s="58"/>
      <c r="ARQ319" s="58"/>
      <c r="ARR319" s="58"/>
      <c r="ARS319" s="58"/>
      <c r="ART319" s="58"/>
      <c r="ARU319" s="58"/>
      <c r="ARV319" s="58"/>
      <c r="ARW319" s="58"/>
      <c r="ARX319" s="58"/>
      <c r="ARY319" s="58"/>
      <c r="ARZ319" s="58"/>
      <c r="ASA319" s="58"/>
      <c r="ASB319" s="58"/>
      <c r="ASC319" s="58"/>
      <c r="ASD319" s="58"/>
      <c r="ASE319" s="58"/>
      <c r="ASF319" s="58"/>
      <c r="ASG319" s="58"/>
      <c r="ASH319" s="58"/>
      <c r="ASI319" s="58"/>
      <c r="ASJ319" s="58"/>
      <c r="ASK319" s="58"/>
      <c r="ASL319" s="58"/>
      <c r="ASM319" s="58"/>
      <c r="ASN319" s="58"/>
      <c r="ASO319" s="58"/>
      <c r="ASP319" s="58"/>
      <c r="ASQ319" s="58"/>
      <c r="ASR319" s="58"/>
      <c r="ASS319" s="58"/>
      <c r="AST319" s="58"/>
      <c r="ASU319" s="58"/>
      <c r="ASV319" s="58"/>
      <c r="ASW319" s="58"/>
      <c r="ASX319" s="58"/>
      <c r="ASY319" s="58"/>
      <c r="ASZ319" s="58"/>
      <c r="ATA319" s="58"/>
      <c r="ATB319" s="58"/>
      <c r="ATC319" s="58"/>
      <c r="ATD319" s="58"/>
      <c r="ATE319" s="58"/>
      <c r="ATF319" s="58"/>
      <c r="ATG319" s="58"/>
      <c r="ATH319" s="58"/>
      <c r="ATI319" s="58"/>
      <c r="ATJ319" s="58"/>
      <c r="ATK319" s="58"/>
      <c r="ATL319" s="58"/>
      <c r="ATM319" s="58"/>
      <c r="ATN319" s="58"/>
      <c r="ATO319" s="58"/>
      <c r="ATP319" s="58"/>
      <c r="ATQ319" s="58"/>
      <c r="ATR319" s="58"/>
      <c r="ATS319" s="58"/>
      <c r="ATT319" s="58"/>
      <c r="ATU319" s="58"/>
      <c r="ATV319" s="58"/>
      <c r="ATW319" s="58"/>
      <c r="ATX319" s="58"/>
      <c r="ATY319" s="58"/>
      <c r="ATZ319" s="58"/>
      <c r="AUA319" s="58"/>
      <c r="AUB319" s="58"/>
      <c r="AUC319" s="58"/>
      <c r="AUD319" s="58"/>
      <c r="AUE319" s="58"/>
      <c r="AUF319" s="58"/>
      <c r="AUG319" s="58"/>
      <c r="AUH319" s="58"/>
      <c r="AUI319" s="58"/>
      <c r="AUJ319" s="58"/>
      <c r="AUK319" s="58"/>
      <c r="AUL319" s="58"/>
      <c r="AUM319" s="58"/>
      <c r="AUN319" s="58"/>
      <c r="AUO319" s="58"/>
      <c r="AUP319" s="58"/>
      <c r="AUQ319" s="58"/>
      <c r="AUR319" s="58"/>
      <c r="AUS319" s="58"/>
      <c r="AUT319" s="58"/>
      <c r="AUU319" s="58"/>
      <c r="AUV319" s="58"/>
      <c r="AUW319" s="58"/>
      <c r="AUX319" s="58"/>
      <c r="AUY319" s="58"/>
      <c r="AUZ319" s="58"/>
      <c r="AVA319" s="58"/>
      <c r="AVB319" s="58"/>
      <c r="AVC319" s="58"/>
      <c r="AVD319" s="58"/>
      <c r="AVE319" s="58"/>
      <c r="AVF319" s="58"/>
      <c r="AVG319" s="58"/>
      <c r="AVH319" s="58"/>
      <c r="AVI319" s="58"/>
      <c r="AVJ319" s="58"/>
      <c r="AVK319" s="58"/>
      <c r="AVL319" s="58"/>
      <c r="AVM319" s="58"/>
      <c r="AVN319" s="58"/>
      <c r="AVO319" s="58"/>
      <c r="AVP319" s="58"/>
      <c r="AVQ319" s="58"/>
      <c r="AVR319" s="58"/>
      <c r="AVS319" s="58"/>
      <c r="AVT319" s="58"/>
      <c r="AVU319" s="58"/>
      <c r="AVV319" s="58"/>
      <c r="AVW319" s="58"/>
      <c r="AVX319" s="58"/>
      <c r="AVY319" s="58"/>
      <c r="AVZ319" s="58"/>
      <c r="AWA319" s="58"/>
      <c r="AWB319" s="58"/>
      <c r="AWC319" s="58"/>
      <c r="AWD319" s="58"/>
      <c r="AWE319" s="58"/>
      <c r="AWF319" s="58"/>
      <c r="AWG319" s="58"/>
      <c r="AWH319" s="58"/>
      <c r="AWI319" s="58"/>
      <c r="AWJ319" s="58"/>
      <c r="AWK319" s="58"/>
      <c r="AWL319" s="58"/>
      <c r="AWM319" s="58"/>
      <c r="AWN319" s="58"/>
      <c r="AWO319" s="58"/>
      <c r="AWP319" s="58"/>
      <c r="AWQ319" s="58"/>
      <c r="AWR319" s="58"/>
      <c r="AWS319" s="58"/>
      <c r="AWT319" s="58"/>
      <c r="AWU319" s="58"/>
      <c r="AWV319" s="58"/>
      <c r="AWW319" s="58"/>
      <c r="AWX319" s="58"/>
      <c r="AWY319" s="58"/>
      <c r="AWZ319" s="58"/>
      <c r="AXA319" s="58"/>
      <c r="AXB319" s="58"/>
      <c r="AXC319" s="58"/>
      <c r="AXD319" s="58"/>
      <c r="AXE319" s="58"/>
      <c r="AXF319" s="58"/>
      <c r="AXG319" s="58"/>
      <c r="AXH319" s="58"/>
      <c r="AXI319" s="58"/>
      <c r="AXJ319" s="58"/>
      <c r="AXK319" s="58"/>
      <c r="AXL319" s="58"/>
      <c r="AXM319" s="58"/>
      <c r="AXN319" s="58"/>
      <c r="AXO319" s="58"/>
      <c r="AXP319" s="58"/>
      <c r="AXQ319" s="58"/>
      <c r="AXR319" s="58"/>
      <c r="AXS319" s="58"/>
      <c r="AXT319" s="58"/>
      <c r="AXU319" s="58"/>
      <c r="AXV319" s="58"/>
      <c r="AXW319" s="58"/>
      <c r="AXX319" s="58"/>
      <c r="AXY319" s="58"/>
      <c r="AXZ319" s="58"/>
      <c r="AYA319" s="58"/>
      <c r="AYB319" s="58"/>
      <c r="AYC319" s="58"/>
      <c r="AYD319" s="58"/>
      <c r="AYE319" s="58"/>
      <c r="AYF319" s="58"/>
      <c r="AYG319" s="58"/>
      <c r="AYH319" s="58"/>
      <c r="AYI319" s="58"/>
      <c r="AYJ319" s="58"/>
      <c r="AYK319" s="58"/>
      <c r="AYL319" s="58"/>
      <c r="AYM319" s="58"/>
      <c r="AYN319" s="58"/>
      <c r="AYO319" s="58"/>
      <c r="AYP319" s="58"/>
      <c r="AYQ319" s="58"/>
      <c r="AYR319" s="58"/>
      <c r="AYS319" s="58"/>
      <c r="AYT319" s="58"/>
      <c r="AYU319" s="58"/>
      <c r="AYV319" s="58"/>
      <c r="AYW319" s="58"/>
      <c r="AYX319" s="58"/>
      <c r="AYY319" s="58"/>
      <c r="AYZ319" s="58"/>
      <c r="AZA319" s="58"/>
      <c r="AZB319" s="58"/>
      <c r="AZC319" s="58"/>
      <c r="AZD319" s="58"/>
      <c r="AZE319" s="58"/>
      <c r="AZF319" s="58"/>
      <c r="AZG319" s="58"/>
      <c r="AZH319" s="58"/>
      <c r="AZI319" s="58"/>
      <c r="AZJ319" s="58"/>
      <c r="AZK319" s="58"/>
      <c r="AZL319" s="58"/>
      <c r="AZM319" s="58"/>
      <c r="AZN319" s="58"/>
      <c r="AZO319" s="58"/>
      <c r="AZP319" s="58"/>
      <c r="AZQ319" s="58"/>
      <c r="AZR319" s="58"/>
      <c r="AZS319" s="58"/>
      <c r="AZT319" s="58"/>
      <c r="AZU319" s="58"/>
      <c r="AZV319" s="58"/>
      <c r="AZW319" s="58"/>
      <c r="AZX319" s="58"/>
      <c r="AZY319" s="58"/>
      <c r="AZZ319" s="58"/>
      <c r="BAA319" s="58"/>
      <c r="BAB319" s="58"/>
      <c r="BAC319" s="58"/>
      <c r="BAD319" s="58"/>
      <c r="BAE319" s="58"/>
      <c r="BAF319" s="58"/>
      <c r="BAG319" s="58"/>
      <c r="BAH319" s="58"/>
      <c r="BAI319" s="58"/>
      <c r="BAJ319" s="58"/>
      <c r="BAK319" s="58"/>
      <c r="BAL319" s="58"/>
      <c r="BAM319" s="58"/>
      <c r="BAN319" s="58"/>
      <c r="BAO319" s="58"/>
      <c r="BAP319" s="58"/>
      <c r="BAQ319" s="58"/>
      <c r="BAR319" s="58"/>
      <c r="BAS319" s="58"/>
      <c r="BAT319" s="58"/>
      <c r="BAU319" s="58"/>
      <c r="BAV319" s="58"/>
      <c r="BAW319" s="58"/>
      <c r="BAX319" s="58"/>
      <c r="BAY319" s="58"/>
      <c r="BAZ319" s="58"/>
      <c r="BBA319" s="58"/>
      <c r="BBB319" s="58"/>
      <c r="BBC319" s="58"/>
      <c r="BBD319" s="58"/>
      <c r="BBE319" s="58"/>
      <c r="BBF319" s="58"/>
      <c r="BBG319" s="58"/>
      <c r="BBH319" s="58"/>
      <c r="BBI319" s="58"/>
      <c r="BBJ319" s="58"/>
      <c r="BBK319" s="58"/>
      <c r="BBL319" s="58"/>
      <c r="BBM319" s="58"/>
      <c r="BBN319" s="58"/>
      <c r="BBO319" s="58"/>
      <c r="BBP319" s="58"/>
      <c r="BBQ319" s="58"/>
      <c r="BBR319" s="58"/>
      <c r="BBS319" s="58"/>
      <c r="BBT319" s="58"/>
      <c r="BBU319" s="58"/>
      <c r="BBV319" s="58"/>
      <c r="BBW319" s="58"/>
      <c r="BBX319" s="58"/>
      <c r="BBY319" s="58"/>
      <c r="BBZ319" s="58"/>
      <c r="BCA319" s="58"/>
      <c r="BCB319" s="58"/>
      <c r="BCC319" s="58"/>
      <c r="BCD319" s="58"/>
      <c r="BCE319" s="58"/>
      <c r="BCF319" s="58"/>
      <c r="BCG319" s="58"/>
      <c r="BCH319" s="58"/>
      <c r="BCI319" s="58"/>
      <c r="BCJ319" s="58"/>
      <c r="BCK319" s="58"/>
      <c r="BCL319" s="58"/>
      <c r="BCM319" s="58"/>
      <c r="BCN319" s="58"/>
      <c r="BCO319" s="58"/>
      <c r="BCP319" s="58"/>
      <c r="BCQ319" s="58"/>
      <c r="BCR319" s="58"/>
      <c r="BCS319" s="58"/>
      <c r="BCT319" s="58"/>
      <c r="BCU319" s="58"/>
      <c r="BCV319" s="58"/>
      <c r="BCW319" s="58"/>
      <c r="BCX319" s="58"/>
      <c r="BCY319" s="58"/>
      <c r="BCZ319" s="58"/>
      <c r="BDA319" s="58"/>
      <c r="BDB319" s="58"/>
      <c r="BDC319" s="58"/>
      <c r="BDD319" s="58"/>
      <c r="BDE319" s="58"/>
      <c r="BDF319" s="58"/>
      <c r="BDG319" s="58"/>
      <c r="BDH319" s="58"/>
      <c r="BDI319" s="58"/>
      <c r="BDJ319" s="58"/>
      <c r="BDK319" s="58"/>
      <c r="BDL319" s="58"/>
      <c r="BDM319" s="58"/>
      <c r="BDN319" s="58"/>
      <c r="BDO319" s="58"/>
      <c r="BDP319" s="58"/>
      <c r="BDQ319" s="58"/>
      <c r="BDR319" s="58"/>
      <c r="BDS319" s="58"/>
      <c r="BDT319" s="58"/>
      <c r="BDU319" s="58"/>
      <c r="BDV319" s="58"/>
      <c r="BDW319" s="58"/>
      <c r="BDX319" s="58"/>
      <c r="BDY319" s="58"/>
      <c r="BDZ319" s="58"/>
      <c r="BEA319" s="58"/>
      <c r="BEB319" s="58"/>
      <c r="BEC319" s="58"/>
      <c r="BED319" s="58"/>
      <c r="BEE319" s="58"/>
      <c r="BEF319" s="58"/>
      <c r="BEG319" s="58"/>
      <c r="BEH319" s="58"/>
      <c r="BEI319" s="58"/>
      <c r="BEJ319" s="58"/>
      <c r="BEK319" s="58"/>
      <c r="BEL319" s="58"/>
      <c r="BEM319" s="58"/>
      <c r="BEN319" s="58"/>
      <c r="BEO319" s="58"/>
      <c r="BEP319" s="58"/>
      <c r="BEQ319" s="58"/>
      <c r="BER319" s="58"/>
      <c r="BES319" s="58"/>
      <c r="BET319" s="58"/>
      <c r="BEU319" s="58"/>
      <c r="BEV319" s="58"/>
      <c r="BEW319" s="58"/>
      <c r="BEX319" s="58"/>
      <c r="BEY319" s="58"/>
      <c r="BEZ319" s="58"/>
      <c r="BFA319" s="58"/>
      <c r="BFB319" s="58"/>
      <c r="BFC319" s="58"/>
      <c r="BFD319" s="58"/>
      <c r="BFE319" s="58"/>
      <c r="BFF319" s="58"/>
      <c r="BFG319" s="58"/>
      <c r="BFH319" s="58"/>
    </row>
    <row r="320" spans="1:1516" s="56" customFormat="1" ht="17.25" thickBot="1">
      <c r="A320" s="373" t="s">
        <v>82</v>
      </c>
      <c r="B320" s="374"/>
      <c r="C320" s="374"/>
      <c r="D320" s="374"/>
      <c r="E320" s="341" t="str">
        <f>IF(E254+H254+K254+N254+E318&lt;0,-(E254+H254+K254+N254+E318),"n/a")</f>
        <v>n/a</v>
      </c>
      <c r="F320" s="342"/>
      <c r="G320" s="42"/>
      <c r="H320" s="341" t="str">
        <f>IF(E254+H254+K254+N254+E318+H318&lt;0,-(E254+H254+K254+N254+E318+H318),"n/a")</f>
        <v>n/a</v>
      </c>
      <c r="I320" s="342"/>
      <c r="J320" s="35"/>
      <c r="K320" s="341" t="str">
        <f>IF(E254+H254+K254+N254+E318+H318+K318&lt;0,-(E254+H254+K254+N254+E318+H318+K318),"n/a")</f>
        <v>n/a</v>
      </c>
      <c r="L320" s="342"/>
      <c r="M320" s="35"/>
      <c r="N320" s="341" t="str">
        <f>IF(E254+H254+K254+N254+E318+H318+K318+N318&lt;0,-(E254+H254+K254+N254+E318+H318+K318+N318),"n/a")</f>
        <v>n/a</v>
      </c>
      <c r="O320" s="342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DT320" s="58"/>
      <c r="DU320" s="58"/>
      <c r="DV320" s="58"/>
      <c r="DW320" s="58"/>
      <c r="DX320" s="58"/>
      <c r="DY320" s="58"/>
      <c r="DZ320" s="58"/>
      <c r="EA320" s="58"/>
      <c r="EB320" s="58"/>
      <c r="EC320" s="58"/>
      <c r="ED320" s="58"/>
      <c r="EE320" s="58"/>
      <c r="EF320" s="58"/>
      <c r="EG320" s="58"/>
      <c r="EH320" s="58"/>
      <c r="EI320" s="58"/>
      <c r="EJ320" s="58"/>
      <c r="EK320" s="58"/>
      <c r="EL320" s="58"/>
      <c r="EM320" s="58"/>
      <c r="EN320" s="58"/>
      <c r="EO320" s="58"/>
      <c r="EP320" s="58"/>
      <c r="EQ320" s="58"/>
      <c r="ER320" s="58"/>
      <c r="ES320" s="58"/>
      <c r="ET320" s="58"/>
      <c r="EU320" s="58"/>
      <c r="EV320" s="58"/>
      <c r="EW320" s="58"/>
      <c r="EX320" s="58"/>
      <c r="EY320" s="58"/>
      <c r="EZ320" s="58"/>
      <c r="FA320" s="58"/>
      <c r="FB320" s="58"/>
      <c r="FC320" s="58"/>
      <c r="FD320" s="58"/>
      <c r="FE320" s="58"/>
      <c r="FF320" s="58"/>
      <c r="FG320" s="58"/>
      <c r="FH320" s="58"/>
      <c r="FI320" s="58"/>
      <c r="FJ320" s="58"/>
      <c r="FK320" s="58"/>
      <c r="FL320" s="58"/>
      <c r="FM320" s="58"/>
      <c r="FN320" s="58"/>
      <c r="FO320" s="58"/>
      <c r="FP320" s="58"/>
      <c r="FQ320" s="58"/>
      <c r="FR320" s="58"/>
      <c r="FS320" s="58"/>
      <c r="FT320" s="58"/>
      <c r="FU320" s="58"/>
      <c r="FV320" s="58"/>
      <c r="FW320" s="58"/>
      <c r="FX320" s="58"/>
      <c r="FY320" s="58"/>
      <c r="FZ320" s="58"/>
      <c r="GA320" s="58"/>
      <c r="GB320" s="58"/>
      <c r="GC320" s="58"/>
      <c r="GD320" s="58"/>
      <c r="GE320" s="58"/>
      <c r="GF320" s="58"/>
      <c r="GG320" s="58"/>
      <c r="GH320" s="58"/>
      <c r="GI320" s="58"/>
      <c r="GJ320" s="58"/>
      <c r="GK320" s="58"/>
      <c r="GL320" s="58"/>
      <c r="GM320" s="58"/>
      <c r="GN320" s="58"/>
      <c r="GO320" s="58"/>
      <c r="GP320" s="58"/>
      <c r="GQ320" s="58"/>
      <c r="GR320" s="58"/>
      <c r="GS320" s="58"/>
      <c r="GT320" s="58"/>
      <c r="GU320" s="58"/>
      <c r="GV320" s="58"/>
      <c r="GW320" s="58"/>
      <c r="GX320" s="58"/>
      <c r="GY320" s="58"/>
      <c r="GZ320" s="58"/>
      <c r="HA320" s="58"/>
      <c r="HB320" s="58"/>
      <c r="HC320" s="58"/>
      <c r="HD320" s="58"/>
      <c r="HE320" s="58"/>
      <c r="HF320" s="58"/>
      <c r="HG320" s="58"/>
      <c r="HH320" s="58"/>
      <c r="HI320" s="58"/>
      <c r="HJ320" s="58"/>
      <c r="HK320" s="58"/>
      <c r="HL320" s="58"/>
      <c r="HM320" s="58"/>
      <c r="HN320" s="58"/>
      <c r="HO320" s="58"/>
      <c r="HP320" s="58"/>
      <c r="HQ320" s="58"/>
      <c r="HR320" s="58"/>
      <c r="HS320" s="58"/>
      <c r="HT320" s="58"/>
      <c r="HU320" s="58"/>
      <c r="HV320" s="58"/>
      <c r="HW320" s="58"/>
      <c r="HX320" s="58"/>
      <c r="HY320" s="58"/>
      <c r="HZ320" s="58"/>
      <c r="IA320" s="58"/>
      <c r="IB320" s="58"/>
      <c r="IC320" s="58"/>
      <c r="ID320" s="58"/>
      <c r="IE320" s="58"/>
      <c r="IF320" s="58"/>
      <c r="IG320" s="58"/>
      <c r="IH320" s="58"/>
      <c r="II320" s="58"/>
      <c r="IJ320" s="58"/>
      <c r="IK320" s="58"/>
      <c r="IL320" s="58"/>
      <c r="IM320" s="58"/>
      <c r="IN320" s="58"/>
      <c r="IO320" s="58"/>
      <c r="IP320" s="58"/>
      <c r="IQ320" s="58"/>
      <c r="IR320" s="58"/>
      <c r="IS320" s="58"/>
      <c r="IT320" s="58"/>
      <c r="IU320" s="58"/>
      <c r="IV320" s="58"/>
      <c r="IW320" s="58"/>
      <c r="IX320" s="58"/>
      <c r="IY320" s="58"/>
      <c r="IZ320" s="58"/>
      <c r="JA320" s="58"/>
      <c r="JB320" s="58"/>
      <c r="JC320" s="58"/>
      <c r="JD320" s="58"/>
      <c r="JE320" s="58"/>
      <c r="JF320" s="58"/>
      <c r="JG320" s="58"/>
      <c r="JH320" s="58"/>
      <c r="JI320" s="58"/>
      <c r="JJ320" s="58"/>
      <c r="JK320" s="58"/>
      <c r="JL320" s="58"/>
      <c r="JM320" s="58"/>
      <c r="JN320" s="58"/>
      <c r="JO320" s="58"/>
      <c r="JP320" s="58"/>
      <c r="JQ320" s="58"/>
      <c r="JR320" s="58"/>
      <c r="JS320" s="58"/>
      <c r="JT320" s="58"/>
      <c r="JU320" s="58"/>
      <c r="JV320" s="58"/>
      <c r="JW320" s="58"/>
      <c r="JX320" s="58"/>
      <c r="JY320" s="58"/>
      <c r="JZ320" s="58"/>
      <c r="KA320" s="58"/>
      <c r="KB320" s="58"/>
      <c r="KC320" s="58"/>
      <c r="KD320" s="58"/>
      <c r="KE320" s="58"/>
      <c r="KF320" s="58"/>
      <c r="KG320" s="58"/>
      <c r="KH320" s="58"/>
      <c r="KI320" s="58"/>
      <c r="KJ320" s="58"/>
      <c r="KK320" s="58"/>
      <c r="KL320" s="58"/>
      <c r="KM320" s="58"/>
      <c r="KN320" s="58"/>
      <c r="KO320" s="58"/>
      <c r="KP320" s="58"/>
      <c r="KQ320" s="58"/>
      <c r="KR320" s="58"/>
      <c r="KS320" s="58"/>
      <c r="KT320" s="58"/>
      <c r="KU320" s="58"/>
      <c r="KV320" s="58"/>
      <c r="KW320" s="58"/>
      <c r="KX320" s="58"/>
      <c r="KY320" s="58"/>
      <c r="KZ320" s="58"/>
      <c r="LA320" s="58"/>
      <c r="LB320" s="58"/>
      <c r="LC320" s="58"/>
      <c r="LD320" s="58"/>
      <c r="LE320" s="58"/>
      <c r="LF320" s="58"/>
      <c r="LG320" s="58"/>
      <c r="LH320" s="58"/>
      <c r="LI320" s="58"/>
      <c r="LJ320" s="58"/>
      <c r="LK320" s="58"/>
      <c r="LL320" s="58"/>
      <c r="LM320" s="58"/>
      <c r="LN320" s="58"/>
      <c r="LO320" s="58"/>
      <c r="LP320" s="58"/>
      <c r="LQ320" s="58"/>
      <c r="LR320" s="58"/>
      <c r="LS320" s="58"/>
      <c r="LT320" s="58"/>
      <c r="LU320" s="58"/>
      <c r="LV320" s="58"/>
      <c r="LW320" s="58"/>
      <c r="LX320" s="58"/>
      <c r="LY320" s="58"/>
      <c r="LZ320" s="58"/>
      <c r="MA320" s="58"/>
      <c r="MB320" s="58"/>
      <c r="MC320" s="58"/>
      <c r="MD320" s="58"/>
      <c r="ME320" s="58"/>
      <c r="MF320" s="58"/>
      <c r="MG320" s="58"/>
      <c r="MH320" s="58"/>
      <c r="MI320" s="58"/>
      <c r="MJ320" s="58"/>
      <c r="MK320" s="58"/>
      <c r="ML320" s="58"/>
      <c r="MM320" s="58"/>
      <c r="MN320" s="58"/>
      <c r="MO320" s="58"/>
      <c r="MP320" s="58"/>
      <c r="MQ320" s="58"/>
      <c r="MR320" s="58"/>
      <c r="MS320" s="58"/>
      <c r="MT320" s="58"/>
      <c r="MU320" s="58"/>
      <c r="MV320" s="58"/>
      <c r="MW320" s="58"/>
      <c r="MX320" s="58"/>
      <c r="MY320" s="58"/>
      <c r="MZ320" s="58"/>
      <c r="NA320" s="58"/>
      <c r="NB320" s="58"/>
      <c r="NC320" s="58"/>
      <c r="ND320" s="58"/>
      <c r="NE320" s="58"/>
      <c r="NF320" s="58"/>
      <c r="NG320" s="58"/>
      <c r="NH320" s="58"/>
      <c r="NI320" s="58"/>
      <c r="NJ320" s="58"/>
      <c r="NK320" s="58"/>
      <c r="NL320" s="58"/>
      <c r="NM320" s="58"/>
      <c r="NN320" s="58"/>
      <c r="NO320" s="58"/>
      <c r="NP320" s="58"/>
      <c r="NQ320" s="58"/>
      <c r="NR320" s="58"/>
      <c r="NS320" s="58"/>
      <c r="NT320" s="58"/>
      <c r="NU320" s="58"/>
      <c r="NV320" s="58"/>
      <c r="NW320" s="58"/>
      <c r="NX320" s="58"/>
      <c r="NY320" s="58"/>
      <c r="NZ320" s="58"/>
      <c r="OA320" s="58"/>
      <c r="OB320" s="58"/>
      <c r="OC320" s="58"/>
      <c r="OD320" s="58"/>
      <c r="OE320" s="58"/>
      <c r="OF320" s="58"/>
      <c r="OG320" s="58"/>
      <c r="OH320" s="58"/>
      <c r="OI320" s="58"/>
      <c r="OJ320" s="58"/>
      <c r="OK320" s="58"/>
      <c r="OL320" s="58"/>
      <c r="OM320" s="58"/>
      <c r="ON320" s="58"/>
      <c r="OO320" s="58"/>
      <c r="OP320" s="58"/>
      <c r="OQ320" s="58"/>
      <c r="OR320" s="58"/>
      <c r="OS320" s="58"/>
      <c r="OT320" s="58"/>
      <c r="OU320" s="58"/>
      <c r="OV320" s="58"/>
      <c r="OW320" s="58"/>
      <c r="OX320" s="58"/>
      <c r="OY320" s="58"/>
      <c r="OZ320" s="58"/>
      <c r="PA320" s="58"/>
      <c r="PB320" s="58"/>
      <c r="PC320" s="58"/>
      <c r="PD320" s="58"/>
      <c r="PE320" s="58"/>
      <c r="PF320" s="58"/>
      <c r="PG320" s="58"/>
      <c r="PH320" s="58"/>
      <c r="PI320" s="58"/>
      <c r="PJ320" s="58"/>
      <c r="PK320" s="58"/>
      <c r="PL320" s="58"/>
      <c r="PM320" s="58"/>
      <c r="PN320" s="58"/>
      <c r="PO320" s="58"/>
      <c r="PP320" s="58"/>
      <c r="PQ320" s="58"/>
      <c r="PR320" s="58"/>
      <c r="PS320" s="58"/>
      <c r="PT320" s="58"/>
      <c r="PU320" s="58"/>
      <c r="PV320" s="58"/>
      <c r="PW320" s="58"/>
      <c r="PX320" s="58"/>
      <c r="PY320" s="58"/>
      <c r="PZ320" s="58"/>
      <c r="QA320" s="58"/>
      <c r="QB320" s="58"/>
      <c r="QC320" s="58"/>
      <c r="QD320" s="58"/>
      <c r="QE320" s="58"/>
      <c r="QF320" s="58"/>
      <c r="QG320" s="58"/>
      <c r="QH320" s="58"/>
      <c r="QI320" s="58"/>
      <c r="QJ320" s="58"/>
      <c r="QK320" s="58"/>
      <c r="QL320" s="58"/>
      <c r="QM320" s="58"/>
      <c r="QN320" s="58"/>
      <c r="QO320" s="58"/>
      <c r="QP320" s="58"/>
      <c r="QQ320" s="58"/>
      <c r="QR320" s="58"/>
      <c r="QS320" s="58"/>
      <c r="QT320" s="58"/>
      <c r="QU320" s="58"/>
      <c r="QV320" s="58"/>
      <c r="QW320" s="58"/>
      <c r="QX320" s="58"/>
      <c r="QY320" s="58"/>
      <c r="QZ320" s="58"/>
      <c r="RA320" s="58"/>
      <c r="RB320" s="58"/>
      <c r="RC320" s="58"/>
      <c r="RD320" s="58"/>
      <c r="RE320" s="58"/>
      <c r="RF320" s="58"/>
      <c r="RG320" s="58"/>
      <c r="RH320" s="58"/>
      <c r="RI320" s="58"/>
      <c r="RJ320" s="58"/>
      <c r="RK320" s="58"/>
      <c r="RL320" s="58"/>
      <c r="RM320" s="58"/>
      <c r="RN320" s="58"/>
      <c r="RO320" s="58"/>
      <c r="RP320" s="58"/>
      <c r="RQ320" s="58"/>
      <c r="RR320" s="58"/>
      <c r="RS320" s="58"/>
      <c r="RT320" s="58"/>
      <c r="RU320" s="58"/>
      <c r="RV320" s="58"/>
      <c r="RW320" s="58"/>
      <c r="RX320" s="58"/>
      <c r="RY320" s="58"/>
      <c r="RZ320" s="58"/>
      <c r="SA320" s="58"/>
      <c r="SB320" s="58"/>
      <c r="SC320" s="58"/>
      <c r="SD320" s="58"/>
      <c r="SE320" s="58"/>
      <c r="SF320" s="58"/>
      <c r="SG320" s="58"/>
      <c r="SH320" s="58"/>
      <c r="SI320" s="58"/>
      <c r="SJ320" s="58"/>
      <c r="SK320" s="58"/>
      <c r="SL320" s="58"/>
      <c r="SM320" s="58"/>
      <c r="SN320" s="58"/>
      <c r="SO320" s="58"/>
      <c r="SP320" s="58"/>
      <c r="SQ320" s="58"/>
      <c r="SR320" s="58"/>
      <c r="SS320" s="58"/>
      <c r="ST320" s="58"/>
      <c r="SU320" s="58"/>
      <c r="SV320" s="58"/>
      <c r="SW320" s="58"/>
      <c r="SX320" s="58"/>
      <c r="SY320" s="58"/>
      <c r="SZ320" s="58"/>
      <c r="TA320" s="58"/>
      <c r="TB320" s="58"/>
      <c r="TC320" s="58"/>
      <c r="TD320" s="58"/>
      <c r="TE320" s="58"/>
      <c r="TF320" s="58"/>
      <c r="TG320" s="58"/>
      <c r="TH320" s="58"/>
      <c r="TI320" s="58"/>
      <c r="TJ320" s="58"/>
      <c r="TK320" s="58"/>
      <c r="TL320" s="58"/>
      <c r="TM320" s="58"/>
      <c r="TN320" s="58"/>
      <c r="TO320" s="58"/>
      <c r="TP320" s="58"/>
      <c r="TQ320" s="58"/>
      <c r="TR320" s="58"/>
      <c r="TS320" s="58"/>
      <c r="TT320" s="58"/>
      <c r="TU320" s="58"/>
      <c r="TV320" s="58"/>
      <c r="TW320" s="58"/>
      <c r="TX320" s="58"/>
      <c r="TY320" s="58"/>
      <c r="TZ320" s="58"/>
      <c r="UA320" s="58"/>
      <c r="UB320" s="58"/>
      <c r="UC320" s="58"/>
      <c r="UD320" s="58"/>
      <c r="UE320" s="58"/>
      <c r="UF320" s="58"/>
      <c r="UG320" s="58"/>
      <c r="UH320" s="58"/>
      <c r="UI320" s="58"/>
      <c r="UJ320" s="58"/>
      <c r="UK320" s="58"/>
      <c r="UL320" s="58"/>
      <c r="UM320" s="58"/>
      <c r="UN320" s="58"/>
      <c r="UO320" s="58"/>
      <c r="UP320" s="58"/>
      <c r="UQ320" s="58"/>
      <c r="UR320" s="58"/>
      <c r="US320" s="58"/>
      <c r="UT320" s="58"/>
      <c r="UU320" s="58"/>
      <c r="UV320" s="58"/>
      <c r="UW320" s="58"/>
      <c r="UX320" s="58"/>
      <c r="UY320" s="58"/>
      <c r="UZ320" s="58"/>
      <c r="VA320" s="58"/>
      <c r="VB320" s="58"/>
      <c r="VC320" s="58"/>
      <c r="VD320" s="58"/>
      <c r="VE320" s="58"/>
      <c r="VF320" s="58"/>
      <c r="VG320" s="58"/>
      <c r="VH320" s="58"/>
      <c r="VI320" s="58"/>
      <c r="VJ320" s="58"/>
      <c r="VK320" s="58"/>
      <c r="VL320" s="58"/>
      <c r="VM320" s="58"/>
      <c r="VN320" s="58"/>
      <c r="VO320" s="58"/>
      <c r="VP320" s="58"/>
      <c r="VQ320" s="58"/>
      <c r="VR320" s="58"/>
      <c r="VS320" s="58"/>
      <c r="VT320" s="58"/>
      <c r="VU320" s="58"/>
      <c r="VV320" s="58"/>
      <c r="VW320" s="58"/>
      <c r="VX320" s="58"/>
      <c r="VY320" s="58"/>
      <c r="VZ320" s="58"/>
      <c r="WA320" s="58"/>
      <c r="WB320" s="58"/>
      <c r="WC320" s="58"/>
      <c r="WD320" s="58"/>
      <c r="WE320" s="58"/>
      <c r="WF320" s="58"/>
      <c r="WG320" s="58"/>
      <c r="WH320" s="58"/>
      <c r="WI320" s="58"/>
      <c r="WJ320" s="58"/>
      <c r="WK320" s="58"/>
      <c r="WL320" s="58"/>
      <c r="WM320" s="58"/>
      <c r="WN320" s="58"/>
      <c r="WO320" s="58"/>
      <c r="WP320" s="58"/>
      <c r="WQ320" s="58"/>
      <c r="WR320" s="58"/>
      <c r="WS320" s="58"/>
      <c r="WT320" s="58"/>
      <c r="WU320" s="58"/>
      <c r="WV320" s="58"/>
      <c r="WW320" s="58"/>
      <c r="WX320" s="58"/>
      <c r="WY320" s="58"/>
      <c r="WZ320" s="58"/>
      <c r="XA320" s="58"/>
      <c r="XB320" s="58"/>
      <c r="XC320" s="58"/>
      <c r="XD320" s="58"/>
      <c r="XE320" s="58"/>
      <c r="XF320" s="58"/>
      <c r="XG320" s="58"/>
      <c r="XH320" s="58"/>
      <c r="XI320" s="58"/>
      <c r="XJ320" s="58"/>
      <c r="XK320" s="58"/>
      <c r="XL320" s="58"/>
      <c r="XM320" s="58"/>
      <c r="XN320" s="58"/>
      <c r="XO320" s="58"/>
      <c r="XP320" s="58"/>
      <c r="XQ320" s="58"/>
      <c r="XR320" s="58"/>
      <c r="XS320" s="58"/>
      <c r="XT320" s="58"/>
      <c r="XU320" s="58"/>
      <c r="XV320" s="58"/>
      <c r="XW320" s="58"/>
      <c r="XX320" s="58"/>
      <c r="XY320" s="58"/>
      <c r="XZ320" s="58"/>
      <c r="YA320" s="58"/>
      <c r="YB320" s="58"/>
      <c r="YC320" s="58"/>
      <c r="YD320" s="58"/>
      <c r="YE320" s="58"/>
      <c r="YF320" s="58"/>
      <c r="YG320" s="58"/>
      <c r="YH320" s="58"/>
      <c r="YI320" s="58"/>
      <c r="YJ320" s="58"/>
      <c r="YK320" s="58"/>
      <c r="YL320" s="58"/>
      <c r="YM320" s="58"/>
      <c r="YN320" s="58"/>
      <c r="YO320" s="58"/>
      <c r="YP320" s="58"/>
      <c r="YQ320" s="58"/>
      <c r="YR320" s="58"/>
      <c r="YS320" s="58"/>
      <c r="YT320" s="58"/>
      <c r="YU320" s="58"/>
      <c r="YV320" s="58"/>
      <c r="YW320" s="58"/>
      <c r="YX320" s="58"/>
      <c r="YY320" s="58"/>
      <c r="YZ320" s="58"/>
      <c r="ZA320" s="58"/>
      <c r="ZB320" s="58"/>
      <c r="ZC320" s="58"/>
      <c r="ZD320" s="58"/>
      <c r="ZE320" s="58"/>
      <c r="ZF320" s="58"/>
      <c r="ZG320" s="58"/>
      <c r="ZH320" s="58"/>
      <c r="ZI320" s="58"/>
      <c r="ZJ320" s="58"/>
      <c r="ZK320" s="58"/>
      <c r="ZL320" s="58"/>
      <c r="ZM320" s="58"/>
      <c r="ZN320" s="58"/>
      <c r="ZO320" s="58"/>
      <c r="ZP320" s="58"/>
      <c r="ZQ320" s="58"/>
      <c r="ZR320" s="58"/>
      <c r="ZS320" s="58"/>
      <c r="ZT320" s="58"/>
      <c r="ZU320" s="58"/>
      <c r="ZV320" s="58"/>
      <c r="ZW320" s="58"/>
      <c r="ZX320" s="58"/>
      <c r="ZY320" s="58"/>
      <c r="ZZ320" s="58"/>
      <c r="AAA320" s="58"/>
      <c r="AAB320" s="58"/>
      <c r="AAC320" s="58"/>
      <c r="AAD320" s="58"/>
      <c r="AAE320" s="58"/>
      <c r="AAF320" s="58"/>
      <c r="AAG320" s="58"/>
      <c r="AAH320" s="58"/>
      <c r="AAI320" s="58"/>
      <c r="AAJ320" s="58"/>
      <c r="AAK320" s="58"/>
      <c r="AAL320" s="58"/>
      <c r="AAM320" s="58"/>
      <c r="AAN320" s="58"/>
      <c r="AAO320" s="58"/>
      <c r="AAP320" s="58"/>
      <c r="AAQ320" s="58"/>
      <c r="AAR320" s="58"/>
      <c r="AAS320" s="58"/>
      <c r="AAT320" s="58"/>
      <c r="AAU320" s="58"/>
      <c r="AAV320" s="58"/>
      <c r="AAW320" s="58"/>
      <c r="AAX320" s="58"/>
      <c r="AAY320" s="58"/>
      <c r="AAZ320" s="58"/>
      <c r="ABA320" s="58"/>
      <c r="ABB320" s="58"/>
      <c r="ABC320" s="58"/>
      <c r="ABD320" s="58"/>
      <c r="ABE320" s="58"/>
      <c r="ABF320" s="58"/>
      <c r="ABG320" s="58"/>
      <c r="ABH320" s="58"/>
      <c r="ABI320" s="58"/>
      <c r="ABJ320" s="58"/>
      <c r="ABK320" s="58"/>
      <c r="ABL320" s="58"/>
      <c r="ABM320" s="58"/>
      <c r="ABN320" s="58"/>
      <c r="ABO320" s="58"/>
      <c r="ABP320" s="58"/>
      <c r="ABQ320" s="58"/>
      <c r="ABR320" s="58"/>
      <c r="ABS320" s="58"/>
      <c r="ABT320" s="58"/>
      <c r="ABU320" s="58"/>
      <c r="ABV320" s="58"/>
      <c r="ABW320" s="58"/>
      <c r="ABX320" s="58"/>
      <c r="ABY320" s="58"/>
      <c r="ABZ320" s="58"/>
      <c r="ACA320" s="58"/>
      <c r="ACB320" s="58"/>
      <c r="ACC320" s="58"/>
      <c r="ACD320" s="58"/>
      <c r="ACE320" s="58"/>
      <c r="ACF320" s="58"/>
      <c r="ACG320" s="58"/>
      <c r="ACH320" s="58"/>
      <c r="ACI320" s="58"/>
      <c r="ACJ320" s="58"/>
      <c r="ACK320" s="58"/>
      <c r="ACL320" s="58"/>
      <c r="ACM320" s="58"/>
      <c r="ACN320" s="58"/>
      <c r="ACO320" s="58"/>
      <c r="ACP320" s="58"/>
      <c r="ACQ320" s="58"/>
      <c r="ACR320" s="58"/>
      <c r="ACS320" s="58"/>
      <c r="ACT320" s="58"/>
      <c r="ACU320" s="58"/>
      <c r="ACV320" s="58"/>
      <c r="ACW320" s="58"/>
      <c r="ACX320" s="58"/>
      <c r="ACY320" s="58"/>
      <c r="ACZ320" s="58"/>
      <c r="ADA320" s="58"/>
      <c r="ADB320" s="58"/>
      <c r="ADC320" s="58"/>
      <c r="ADD320" s="58"/>
      <c r="ADE320" s="58"/>
      <c r="ADF320" s="58"/>
      <c r="ADG320" s="58"/>
      <c r="ADH320" s="58"/>
      <c r="ADI320" s="58"/>
      <c r="ADJ320" s="58"/>
      <c r="ADK320" s="58"/>
      <c r="ADL320" s="58"/>
      <c r="ADM320" s="58"/>
      <c r="ADN320" s="58"/>
      <c r="ADO320" s="58"/>
      <c r="ADP320" s="58"/>
      <c r="ADQ320" s="58"/>
      <c r="ADR320" s="58"/>
      <c r="ADS320" s="58"/>
      <c r="ADT320" s="58"/>
      <c r="ADU320" s="58"/>
      <c r="ADV320" s="58"/>
      <c r="ADW320" s="58"/>
      <c r="ADX320" s="58"/>
      <c r="ADY320" s="58"/>
      <c r="ADZ320" s="58"/>
      <c r="AEA320" s="58"/>
      <c r="AEB320" s="58"/>
      <c r="AEC320" s="58"/>
      <c r="AED320" s="58"/>
      <c r="AEE320" s="58"/>
      <c r="AEF320" s="58"/>
      <c r="AEG320" s="58"/>
      <c r="AEH320" s="58"/>
      <c r="AEI320" s="58"/>
      <c r="AEJ320" s="58"/>
      <c r="AEK320" s="58"/>
      <c r="AEL320" s="58"/>
      <c r="AEM320" s="58"/>
      <c r="AEN320" s="58"/>
      <c r="AEO320" s="58"/>
      <c r="AEP320" s="58"/>
      <c r="AEQ320" s="58"/>
      <c r="AER320" s="58"/>
      <c r="AES320" s="58"/>
      <c r="AET320" s="58"/>
      <c r="AEU320" s="58"/>
      <c r="AEV320" s="58"/>
      <c r="AEW320" s="58"/>
      <c r="AEX320" s="58"/>
      <c r="AEY320" s="58"/>
      <c r="AEZ320" s="58"/>
      <c r="AFA320" s="58"/>
      <c r="AFB320" s="58"/>
      <c r="AFC320" s="58"/>
      <c r="AFD320" s="58"/>
      <c r="AFE320" s="58"/>
      <c r="AFF320" s="58"/>
      <c r="AFG320" s="58"/>
      <c r="AFH320" s="58"/>
      <c r="AFI320" s="58"/>
      <c r="AFJ320" s="58"/>
      <c r="AFK320" s="58"/>
      <c r="AFL320" s="58"/>
      <c r="AFM320" s="58"/>
      <c r="AFN320" s="58"/>
      <c r="AFO320" s="58"/>
      <c r="AFP320" s="58"/>
      <c r="AFQ320" s="58"/>
      <c r="AFR320" s="58"/>
      <c r="AFS320" s="58"/>
      <c r="AFT320" s="58"/>
      <c r="AFU320" s="58"/>
      <c r="AFV320" s="58"/>
      <c r="AFW320" s="58"/>
      <c r="AFX320" s="58"/>
      <c r="AFY320" s="58"/>
      <c r="AFZ320" s="58"/>
      <c r="AGA320" s="58"/>
      <c r="AGB320" s="58"/>
      <c r="AGC320" s="58"/>
      <c r="AGD320" s="58"/>
      <c r="AGE320" s="58"/>
      <c r="AGF320" s="58"/>
      <c r="AGG320" s="58"/>
      <c r="AGH320" s="58"/>
      <c r="AGI320" s="58"/>
      <c r="AGJ320" s="58"/>
      <c r="AGK320" s="58"/>
      <c r="AGL320" s="58"/>
      <c r="AGM320" s="58"/>
      <c r="AGN320" s="58"/>
      <c r="AGO320" s="58"/>
      <c r="AGP320" s="58"/>
      <c r="AGQ320" s="58"/>
      <c r="AGR320" s="58"/>
      <c r="AGS320" s="58"/>
      <c r="AGT320" s="58"/>
      <c r="AGU320" s="58"/>
      <c r="AGV320" s="58"/>
      <c r="AGW320" s="58"/>
      <c r="AGX320" s="58"/>
      <c r="AGY320" s="58"/>
      <c r="AGZ320" s="58"/>
      <c r="AHA320" s="58"/>
      <c r="AHB320" s="58"/>
      <c r="AHC320" s="58"/>
      <c r="AHD320" s="58"/>
      <c r="AHE320" s="58"/>
      <c r="AHF320" s="58"/>
      <c r="AHG320" s="58"/>
      <c r="AHH320" s="58"/>
      <c r="AHI320" s="58"/>
      <c r="AHJ320" s="58"/>
      <c r="AHK320" s="58"/>
      <c r="AHL320" s="58"/>
      <c r="AHM320" s="58"/>
      <c r="AHN320" s="58"/>
      <c r="AHO320" s="58"/>
      <c r="AHP320" s="58"/>
      <c r="AHQ320" s="58"/>
      <c r="AHR320" s="58"/>
      <c r="AHS320" s="58"/>
      <c r="AHT320" s="58"/>
      <c r="AHU320" s="58"/>
      <c r="AHV320" s="58"/>
      <c r="AHW320" s="58"/>
      <c r="AHX320" s="58"/>
      <c r="AHY320" s="58"/>
      <c r="AHZ320" s="58"/>
      <c r="AIA320" s="58"/>
      <c r="AIB320" s="58"/>
      <c r="AIC320" s="58"/>
      <c r="AID320" s="58"/>
      <c r="AIE320" s="58"/>
      <c r="AIF320" s="58"/>
      <c r="AIG320" s="58"/>
      <c r="AIH320" s="58"/>
      <c r="AII320" s="58"/>
      <c r="AIJ320" s="58"/>
      <c r="AIK320" s="58"/>
      <c r="AIL320" s="58"/>
      <c r="AIM320" s="58"/>
      <c r="AIN320" s="58"/>
      <c r="AIO320" s="58"/>
      <c r="AIP320" s="58"/>
      <c r="AIQ320" s="58"/>
      <c r="AIR320" s="58"/>
      <c r="AIS320" s="58"/>
      <c r="AIT320" s="58"/>
      <c r="AIU320" s="58"/>
      <c r="AIV320" s="58"/>
      <c r="AIW320" s="58"/>
      <c r="AIX320" s="58"/>
      <c r="AIY320" s="58"/>
      <c r="AIZ320" s="58"/>
      <c r="AJA320" s="58"/>
      <c r="AJB320" s="58"/>
      <c r="AJC320" s="58"/>
      <c r="AJD320" s="58"/>
      <c r="AJE320" s="58"/>
      <c r="AJF320" s="58"/>
      <c r="AJG320" s="58"/>
      <c r="AJH320" s="58"/>
      <c r="AJI320" s="58"/>
      <c r="AJJ320" s="58"/>
      <c r="AJK320" s="58"/>
      <c r="AJL320" s="58"/>
      <c r="AJM320" s="58"/>
      <c r="AJN320" s="58"/>
      <c r="AJO320" s="58"/>
      <c r="AJP320" s="58"/>
      <c r="AJQ320" s="58"/>
      <c r="AJR320" s="58"/>
      <c r="AJS320" s="58"/>
      <c r="AJT320" s="58"/>
      <c r="AJU320" s="58"/>
      <c r="AJV320" s="58"/>
      <c r="AJW320" s="58"/>
      <c r="AJX320" s="58"/>
      <c r="AJY320" s="58"/>
      <c r="AJZ320" s="58"/>
      <c r="AKA320" s="58"/>
      <c r="AKB320" s="58"/>
      <c r="AKC320" s="58"/>
      <c r="AKD320" s="58"/>
      <c r="AKE320" s="58"/>
      <c r="AKF320" s="58"/>
      <c r="AKG320" s="58"/>
      <c r="AKH320" s="58"/>
      <c r="AKI320" s="58"/>
      <c r="AKJ320" s="58"/>
      <c r="AKK320" s="58"/>
      <c r="AKL320" s="58"/>
      <c r="AKM320" s="58"/>
      <c r="AKN320" s="58"/>
      <c r="AKO320" s="58"/>
      <c r="AKP320" s="58"/>
      <c r="AKQ320" s="58"/>
      <c r="AKR320" s="58"/>
      <c r="AKS320" s="58"/>
      <c r="AKT320" s="58"/>
      <c r="AKU320" s="58"/>
      <c r="AKV320" s="58"/>
      <c r="AKW320" s="58"/>
      <c r="AKX320" s="58"/>
      <c r="AKY320" s="58"/>
      <c r="AKZ320" s="58"/>
      <c r="ALA320" s="58"/>
      <c r="ALB320" s="58"/>
      <c r="ALC320" s="58"/>
      <c r="ALD320" s="58"/>
      <c r="ALE320" s="58"/>
      <c r="ALF320" s="58"/>
      <c r="ALG320" s="58"/>
      <c r="ALH320" s="58"/>
      <c r="ALI320" s="58"/>
      <c r="ALJ320" s="58"/>
      <c r="ALK320" s="58"/>
      <c r="ALL320" s="58"/>
      <c r="ALM320" s="58"/>
      <c r="ALN320" s="58"/>
      <c r="ALO320" s="58"/>
      <c r="ALP320" s="58"/>
      <c r="ALQ320" s="58"/>
      <c r="ALR320" s="58"/>
      <c r="ALS320" s="58"/>
      <c r="ALT320" s="58"/>
      <c r="ALU320" s="58"/>
      <c r="ALV320" s="58"/>
      <c r="ALW320" s="58"/>
      <c r="ALX320" s="58"/>
      <c r="ALY320" s="58"/>
      <c r="ALZ320" s="58"/>
      <c r="AMA320" s="58"/>
      <c r="AMB320" s="58"/>
      <c r="AMC320" s="58"/>
      <c r="AMD320" s="58"/>
      <c r="AME320" s="58"/>
      <c r="AMF320" s="58"/>
      <c r="AMG320" s="58"/>
      <c r="AMH320" s="58"/>
      <c r="AMI320" s="58"/>
      <c r="AMJ320" s="58"/>
      <c r="AMK320" s="58"/>
      <c r="AML320" s="58"/>
      <c r="AMM320" s="58"/>
      <c r="AMN320" s="58"/>
      <c r="AMO320" s="58"/>
      <c r="AMP320" s="58"/>
      <c r="AMQ320" s="58"/>
      <c r="AMR320" s="58"/>
      <c r="AMS320" s="58"/>
      <c r="AMT320" s="58"/>
      <c r="AMU320" s="58"/>
      <c r="AMV320" s="58"/>
      <c r="AMW320" s="58"/>
      <c r="AMX320" s="58"/>
      <c r="AMY320" s="58"/>
      <c r="AMZ320" s="58"/>
      <c r="ANA320" s="58"/>
      <c r="ANB320" s="58"/>
      <c r="ANC320" s="58"/>
      <c r="AND320" s="58"/>
      <c r="ANE320" s="58"/>
      <c r="ANF320" s="58"/>
      <c r="ANG320" s="58"/>
      <c r="ANH320" s="58"/>
      <c r="ANI320" s="58"/>
      <c r="ANJ320" s="58"/>
      <c r="ANK320" s="58"/>
      <c r="ANL320" s="58"/>
      <c r="ANM320" s="58"/>
      <c r="ANN320" s="58"/>
      <c r="ANO320" s="58"/>
      <c r="ANP320" s="58"/>
      <c r="ANQ320" s="58"/>
      <c r="ANR320" s="58"/>
      <c r="ANS320" s="58"/>
      <c r="ANT320" s="58"/>
      <c r="ANU320" s="58"/>
      <c r="ANV320" s="58"/>
      <c r="ANW320" s="58"/>
      <c r="ANX320" s="58"/>
      <c r="ANY320" s="58"/>
      <c r="ANZ320" s="58"/>
      <c r="AOA320" s="58"/>
      <c r="AOB320" s="58"/>
      <c r="AOC320" s="58"/>
      <c r="AOD320" s="58"/>
      <c r="AOE320" s="58"/>
      <c r="AOF320" s="58"/>
      <c r="AOG320" s="58"/>
      <c r="AOH320" s="58"/>
      <c r="AOI320" s="58"/>
      <c r="AOJ320" s="58"/>
      <c r="AOK320" s="58"/>
      <c r="AOL320" s="58"/>
      <c r="AOM320" s="58"/>
      <c r="AON320" s="58"/>
      <c r="AOO320" s="58"/>
      <c r="AOP320" s="58"/>
      <c r="AOQ320" s="58"/>
      <c r="AOR320" s="58"/>
      <c r="AOS320" s="58"/>
      <c r="AOT320" s="58"/>
      <c r="AOU320" s="58"/>
      <c r="AOV320" s="58"/>
      <c r="AOW320" s="58"/>
      <c r="AOX320" s="58"/>
      <c r="AOY320" s="58"/>
      <c r="AOZ320" s="58"/>
      <c r="APA320" s="58"/>
      <c r="APB320" s="58"/>
      <c r="APC320" s="58"/>
      <c r="APD320" s="58"/>
      <c r="APE320" s="58"/>
      <c r="APF320" s="58"/>
      <c r="APG320" s="58"/>
      <c r="APH320" s="58"/>
      <c r="API320" s="58"/>
      <c r="APJ320" s="58"/>
      <c r="APK320" s="58"/>
      <c r="APL320" s="58"/>
      <c r="APM320" s="58"/>
      <c r="APN320" s="58"/>
      <c r="APO320" s="58"/>
      <c r="APP320" s="58"/>
      <c r="APQ320" s="58"/>
      <c r="APR320" s="58"/>
      <c r="APS320" s="58"/>
      <c r="APT320" s="58"/>
      <c r="APU320" s="58"/>
      <c r="APV320" s="58"/>
      <c r="APW320" s="58"/>
      <c r="APX320" s="58"/>
      <c r="APY320" s="58"/>
      <c r="APZ320" s="58"/>
      <c r="AQA320" s="58"/>
      <c r="AQB320" s="58"/>
      <c r="AQC320" s="58"/>
      <c r="AQD320" s="58"/>
      <c r="AQE320" s="58"/>
      <c r="AQF320" s="58"/>
      <c r="AQG320" s="58"/>
      <c r="AQH320" s="58"/>
      <c r="AQI320" s="58"/>
      <c r="AQJ320" s="58"/>
      <c r="AQK320" s="58"/>
      <c r="AQL320" s="58"/>
      <c r="AQM320" s="58"/>
      <c r="AQN320" s="58"/>
      <c r="AQO320" s="58"/>
      <c r="AQP320" s="58"/>
      <c r="AQQ320" s="58"/>
      <c r="AQR320" s="58"/>
      <c r="AQS320" s="58"/>
      <c r="AQT320" s="58"/>
      <c r="AQU320" s="58"/>
      <c r="AQV320" s="58"/>
      <c r="AQW320" s="58"/>
      <c r="AQX320" s="58"/>
      <c r="AQY320" s="58"/>
      <c r="AQZ320" s="58"/>
      <c r="ARA320" s="58"/>
      <c r="ARB320" s="58"/>
      <c r="ARC320" s="58"/>
      <c r="ARD320" s="58"/>
      <c r="ARE320" s="58"/>
      <c r="ARF320" s="58"/>
      <c r="ARG320" s="58"/>
      <c r="ARH320" s="58"/>
      <c r="ARI320" s="58"/>
      <c r="ARJ320" s="58"/>
      <c r="ARK320" s="58"/>
      <c r="ARL320" s="58"/>
      <c r="ARM320" s="58"/>
      <c r="ARN320" s="58"/>
      <c r="ARO320" s="58"/>
      <c r="ARP320" s="58"/>
      <c r="ARQ320" s="58"/>
      <c r="ARR320" s="58"/>
      <c r="ARS320" s="58"/>
      <c r="ART320" s="58"/>
      <c r="ARU320" s="58"/>
      <c r="ARV320" s="58"/>
      <c r="ARW320" s="58"/>
      <c r="ARX320" s="58"/>
      <c r="ARY320" s="58"/>
      <c r="ARZ320" s="58"/>
      <c r="ASA320" s="58"/>
      <c r="ASB320" s="58"/>
      <c r="ASC320" s="58"/>
      <c r="ASD320" s="58"/>
      <c r="ASE320" s="58"/>
      <c r="ASF320" s="58"/>
      <c r="ASG320" s="58"/>
      <c r="ASH320" s="58"/>
      <c r="ASI320" s="58"/>
      <c r="ASJ320" s="58"/>
      <c r="ASK320" s="58"/>
      <c r="ASL320" s="58"/>
      <c r="ASM320" s="58"/>
      <c r="ASN320" s="58"/>
      <c r="ASO320" s="58"/>
      <c r="ASP320" s="58"/>
      <c r="ASQ320" s="58"/>
      <c r="ASR320" s="58"/>
      <c r="ASS320" s="58"/>
      <c r="AST320" s="58"/>
      <c r="ASU320" s="58"/>
      <c r="ASV320" s="58"/>
      <c r="ASW320" s="58"/>
      <c r="ASX320" s="58"/>
      <c r="ASY320" s="58"/>
      <c r="ASZ320" s="58"/>
      <c r="ATA320" s="58"/>
      <c r="ATB320" s="58"/>
      <c r="ATC320" s="58"/>
      <c r="ATD320" s="58"/>
      <c r="ATE320" s="58"/>
      <c r="ATF320" s="58"/>
      <c r="ATG320" s="58"/>
      <c r="ATH320" s="58"/>
      <c r="ATI320" s="58"/>
      <c r="ATJ320" s="58"/>
      <c r="ATK320" s="58"/>
      <c r="ATL320" s="58"/>
      <c r="ATM320" s="58"/>
      <c r="ATN320" s="58"/>
      <c r="ATO320" s="58"/>
      <c r="ATP320" s="58"/>
      <c r="ATQ320" s="58"/>
      <c r="ATR320" s="58"/>
      <c r="ATS320" s="58"/>
      <c r="ATT320" s="58"/>
      <c r="ATU320" s="58"/>
      <c r="ATV320" s="58"/>
      <c r="ATW320" s="58"/>
      <c r="ATX320" s="58"/>
      <c r="ATY320" s="58"/>
      <c r="ATZ320" s="58"/>
      <c r="AUA320" s="58"/>
      <c r="AUB320" s="58"/>
      <c r="AUC320" s="58"/>
      <c r="AUD320" s="58"/>
      <c r="AUE320" s="58"/>
      <c r="AUF320" s="58"/>
      <c r="AUG320" s="58"/>
      <c r="AUH320" s="58"/>
      <c r="AUI320" s="58"/>
      <c r="AUJ320" s="58"/>
      <c r="AUK320" s="58"/>
      <c r="AUL320" s="58"/>
      <c r="AUM320" s="58"/>
      <c r="AUN320" s="58"/>
      <c r="AUO320" s="58"/>
      <c r="AUP320" s="58"/>
      <c r="AUQ320" s="58"/>
      <c r="AUR320" s="58"/>
      <c r="AUS320" s="58"/>
      <c r="AUT320" s="58"/>
      <c r="AUU320" s="58"/>
      <c r="AUV320" s="58"/>
      <c r="AUW320" s="58"/>
      <c r="AUX320" s="58"/>
      <c r="AUY320" s="58"/>
      <c r="AUZ320" s="58"/>
      <c r="AVA320" s="58"/>
      <c r="AVB320" s="58"/>
      <c r="AVC320" s="58"/>
      <c r="AVD320" s="58"/>
      <c r="AVE320" s="58"/>
      <c r="AVF320" s="58"/>
      <c r="AVG320" s="58"/>
      <c r="AVH320" s="58"/>
      <c r="AVI320" s="58"/>
      <c r="AVJ320" s="58"/>
      <c r="AVK320" s="58"/>
      <c r="AVL320" s="58"/>
      <c r="AVM320" s="58"/>
      <c r="AVN320" s="58"/>
      <c r="AVO320" s="58"/>
      <c r="AVP320" s="58"/>
      <c r="AVQ320" s="58"/>
      <c r="AVR320" s="58"/>
      <c r="AVS320" s="58"/>
      <c r="AVT320" s="58"/>
      <c r="AVU320" s="58"/>
      <c r="AVV320" s="58"/>
      <c r="AVW320" s="58"/>
      <c r="AVX320" s="58"/>
      <c r="AVY320" s="58"/>
      <c r="AVZ320" s="58"/>
      <c r="AWA320" s="58"/>
      <c r="AWB320" s="58"/>
      <c r="AWC320" s="58"/>
      <c r="AWD320" s="58"/>
      <c r="AWE320" s="58"/>
      <c r="AWF320" s="58"/>
      <c r="AWG320" s="58"/>
      <c r="AWH320" s="58"/>
      <c r="AWI320" s="58"/>
      <c r="AWJ320" s="58"/>
      <c r="AWK320" s="58"/>
      <c r="AWL320" s="58"/>
      <c r="AWM320" s="58"/>
      <c r="AWN320" s="58"/>
      <c r="AWO320" s="58"/>
      <c r="AWP320" s="58"/>
      <c r="AWQ320" s="58"/>
      <c r="AWR320" s="58"/>
      <c r="AWS320" s="58"/>
      <c r="AWT320" s="58"/>
      <c r="AWU320" s="58"/>
      <c r="AWV320" s="58"/>
      <c r="AWW320" s="58"/>
      <c r="AWX320" s="58"/>
      <c r="AWY320" s="58"/>
      <c r="AWZ320" s="58"/>
      <c r="AXA320" s="58"/>
      <c r="AXB320" s="58"/>
      <c r="AXC320" s="58"/>
      <c r="AXD320" s="58"/>
      <c r="AXE320" s="58"/>
      <c r="AXF320" s="58"/>
      <c r="AXG320" s="58"/>
      <c r="AXH320" s="58"/>
      <c r="AXI320" s="58"/>
      <c r="AXJ320" s="58"/>
      <c r="AXK320" s="58"/>
      <c r="AXL320" s="58"/>
      <c r="AXM320" s="58"/>
      <c r="AXN320" s="58"/>
      <c r="AXO320" s="58"/>
      <c r="AXP320" s="58"/>
      <c r="AXQ320" s="58"/>
      <c r="AXR320" s="58"/>
      <c r="AXS320" s="58"/>
      <c r="AXT320" s="58"/>
      <c r="AXU320" s="58"/>
      <c r="AXV320" s="58"/>
      <c r="AXW320" s="58"/>
      <c r="AXX320" s="58"/>
      <c r="AXY320" s="58"/>
      <c r="AXZ320" s="58"/>
      <c r="AYA320" s="58"/>
      <c r="AYB320" s="58"/>
      <c r="AYC320" s="58"/>
      <c r="AYD320" s="58"/>
      <c r="AYE320" s="58"/>
      <c r="AYF320" s="58"/>
      <c r="AYG320" s="58"/>
      <c r="AYH320" s="58"/>
      <c r="AYI320" s="58"/>
      <c r="AYJ320" s="58"/>
      <c r="AYK320" s="58"/>
      <c r="AYL320" s="58"/>
      <c r="AYM320" s="58"/>
      <c r="AYN320" s="58"/>
      <c r="AYO320" s="58"/>
      <c r="AYP320" s="58"/>
      <c r="AYQ320" s="58"/>
      <c r="AYR320" s="58"/>
      <c r="AYS320" s="58"/>
      <c r="AYT320" s="58"/>
      <c r="AYU320" s="58"/>
      <c r="AYV320" s="58"/>
      <c r="AYW320" s="58"/>
      <c r="AYX320" s="58"/>
      <c r="AYY320" s="58"/>
      <c r="AYZ320" s="58"/>
      <c r="AZA320" s="58"/>
      <c r="AZB320" s="58"/>
      <c r="AZC320" s="58"/>
      <c r="AZD320" s="58"/>
      <c r="AZE320" s="58"/>
      <c r="AZF320" s="58"/>
      <c r="AZG320" s="58"/>
      <c r="AZH320" s="58"/>
      <c r="AZI320" s="58"/>
      <c r="AZJ320" s="58"/>
      <c r="AZK320" s="58"/>
      <c r="AZL320" s="58"/>
      <c r="AZM320" s="58"/>
      <c r="AZN320" s="58"/>
      <c r="AZO320" s="58"/>
      <c r="AZP320" s="58"/>
      <c r="AZQ320" s="58"/>
      <c r="AZR320" s="58"/>
      <c r="AZS320" s="58"/>
      <c r="AZT320" s="58"/>
      <c r="AZU320" s="58"/>
      <c r="AZV320" s="58"/>
      <c r="AZW320" s="58"/>
      <c r="AZX320" s="58"/>
      <c r="AZY320" s="58"/>
      <c r="AZZ320" s="58"/>
      <c r="BAA320" s="58"/>
      <c r="BAB320" s="58"/>
      <c r="BAC320" s="58"/>
      <c r="BAD320" s="58"/>
      <c r="BAE320" s="58"/>
      <c r="BAF320" s="58"/>
      <c r="BAG320" s="58"/>
      <c r="BAH320" s="58"/>
      <c r="BAI320" s="58"/>
      <c r="BAJ320" s="58"/>
      <c r="BAK320" s="58"/>
      <c r="BAL320" s="58"/>
      <c r="BAM320" s="58"/>
      <c r="BAN320" s="58"/>
      <c r="BAO320" s="58"/>
      <c r="BAP320" s="58"/>
      <c r="BAQ320" s="58"/>
      <c r="BAR320" s="58"/>
      <c r="BAS320" s="58"/>
      <c r="BAT320" s="58"/>
      <c r="BAU320" s="58"/>
      <c r="BAV320" s="58"/>
      <c r="BAW320" s="58"/>
      <c r="BAX320" s="58"/>
      <c r="BAY320" s="58"/>
      <c r="BAZ320" s="58"/>
      <c r="BBA320" s="58"/>
      <c r="BBB320" s="58"/>
      <c r="BBC320" s="58"/>
      <c r="BBD320" s="58"/>
      <c r="BBE320" s="58"/>
      <c r="BBF320" s="58"/>
      <c r="BBG320" s="58"/>
      <c r="BBH320" s="58"/>
      <c r="BBI320" s="58"/>
      <c r="BBJ320" s="58"/>
      <c r="BBK320" s="58"/>
      <c r="BBL320" s="58"/>
      <c r="BBM320" s="58"/>
      <c r="BBN320" s="58"/>
      <c r="BBO320" s="58"/>
      <c r="BBP320" s="58"/>
      <c r="BBQ320" s="58"/>
      <c r="BBR320" s="58"/>
      <c r="BBS320" s="58"/>
      <c r="BBT320" s="58"/>
      <c r="BBU320" s="58"/>
      <c r="BBV320" s="58"/>
      <c r="BBW320" s="58"/>
      <c r="BBX320" s="58"/>
      <c r="BBY320" s="58"/>
      <c r="BBZ320" s="58"/>
      <c r="BCA320" s="58"/>
      <c r="BCB320" s="58"/>
      <c r="BCC320" s="58"/>
      <c r="BCD320" s="58"/>
      <c r="BCE320" s="58"/>
      <c r="BCF320" s="58"/>
      <c r="BCG320" s="58"/>
      <c r="BCH320" s="58"/>
      <c r="BCI320" s="58"/>
      <c r="BCJ320" s="58"/>
      <c r="BCK320" s="58"/>
      <c r="BCL320" s="58"/>
      <c r="BCM320" s="58"/>
      <c r="BCN320" s="58"/>
      <c r="BCO320" s="58"/>
      <c r="BCP320" s="58"/>
      <c r="BCQ320" s="58"/>
      <c r="BCR320" s="58"/>
      <c r="BCS320" s="58"/>
      <c r="BCT320" s="58"/>
      <c r="BCU320" s="58"/>
      <c r="BCV320" s="58"/>
      <c r="BCW320" s="58"/>
      <c r="BCX320" s="58"/>
      <c r="BCY320" s="58"/>
      <c r="BCZ320" s="58"/>
      <c r="BDA320" s="58"/>
      <c r="BDB320" s="58"/>
      <c r="BDC320" s="58"/>
      <c r="BDD320" s="58"/>
      <c r="BDE320" s="58"/>
      <c r="BDF320" s="58"/>
      <c r="BDG320" s="58"/>
      <c r="BDH320" s="58"/>
      <c r="BDI320" s="58"/>
      <c r="BDJ320" s="58"/>
      <c r="BDK320" s="58"/>
      <c r="BDL320" s="58"/>
      <c r="BDM320" s="58"/>
      <c r="BDN320" s="58"/>
      <c r="BDO320" s="58"/>
      <c r="BDP320" s="58"/>
      <c r="BDQ320" s="58"/>
      <c r="BDR320" s="58"/>
      <c r="BDS320" s="58"/>
      <c r="BDT320" s="58"/>
      <c r="BDU320" s="58"/>
      <c r="BDV320" s="58"/>
      <c r="BDW320" s="58"/>
      <c r="BDX320" s="58"/>
      <c r="BDY320" s="58"/>
      <c r="BDZ320" s="58"/>
      <c r="BEA320" s="58"/>
      <c r="BEB320" s="58"/>
      <c r="BEC320" s="58"/>
      <c r="BED320" s="58"/>
      <c r="BEE320" s="58"/>
      <c r="BEF320" s="58"/>
      <c r="BEG320" s="58"/>
      <c r="BEH320" s="58"/>
      <c r="BEI320" s="58"/>
      <c r="BEJ320" s="58"/>
      <c r="BEK320" s="58"/>
      <c r="BEL320" s="58"/>
      <c r="BEM320" s="58"/>
      <c r="BEN320" s="58"/>
      <c r="BEO320" s="58"/>
      <c r="BEP320" s="58"/>
      <c r="BEQ320" s="58"/>
      <c r="BER320" s="58"/>
      <c r="BES320" s="58"/>
      <c r="BET320" s="58"/>
      <c r="BEU320" s="58"/>
      <c r="BEV320" s="58"/>
      <c r="BEW320" s="58"/>
      <c r="BEX320" s="58"/>
      <c r="BEY320" s="58"/>
      <c r="BEZ320" s="58"/>
      <c r="BFA320" s="58"/>
      <c r="BFB320" s="58"/>
      <c r="BFC320" s="58"/>
      <c r="BFD320" s="58"/>
      <c r="BFE320" s="58"/>
      <c r="BFF320" s="58"/>
      <c r="BFG320" s="58"/>
      <c r="BFH320" s="58"/>
    </row>
    <row r="321" spans="1:1516" s="56" customFormat="1" ht="14.25" thickBot="1">
      <c r="A321" s="35"/>
      <c r="B321" s="35"/>
      <c r="C321" s="35"/>
      <c r="D321" s="64"/>
      <c r="E321" s="40"/>
      <c r="F321" s="37"/>
      <c r="G321" s="40"/>
      <c r="H321" s="37"/>
      <c r="I321" s="40"/>
      <c r="J321" s="35"/>
      <c r="K321" s="35"/>
      <c r="L321" s="35"/>
      <c r="M321" s="35"/>
      <c r="N321" s="35"/>
      <c r="O321" s="35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DT321" s="58"/>
      <c r="DU321" s="58"/>
      <c r="DV321" s="58"/>
      <c r="DW321" s="58"/>
      <c r="DX321" s="58"/>
      <c r="DY321" s="58"/>
      <c r="DZ321" s="58"/>
      <c r="EA321" s="58"/>
      <c r="EB321" s="58"/>
      <c r="EC321" s="58"/>
      <c r="ED321" s="58"/>
      <c r="EE321" s="58"/>
      <c r="EF321" s="58"/>
      <c r="EG321" s="58"/>
      <c r="EH321" s="58"/>
      <c r="EI321" s="58"/>
      <c r="EJ321" s="58"/>
      <c r="EK321" s="58"/>
      <c r="EL321" s="58"/>
      <c r="EM321" s="58"/>
      <c r="EN321" s="58"/>
      <c r="EO321" s="58"/>
      <c r="EP321" s="58"/>
      <c r="EQ321" s="58"/>
      <c r="ER321" s="58"/>
      <c r="ES321" s="58"/>
      <c r="ET321" s="58"/>
      <c r="EU321" s="58"/>
      <c r="EV321" s="58"/>
      <c r="EW321" s="58"/>
      <c r="EX321" s="58"/>
      <c r="EY321" s="58"/>
      <c r="EZ321" s="58"/>
      <c r="FA321" s="58"/>
      <c r="FB321" s="58"/>
      <c r="FC321" s="58"/>
      <c r="FD321" s="58"/>
      <c r="FE321" s="58"/>
      <c r="FF321" s="58"/>
      <c r="FG321" s="58"/>
      <c r="FH321" s="58"/>
      <c r="FI321" s="58"/>
      <c r="FJ321" s="58"/>
      <c r="FK321" s="58"/>
      <c r="FL321" s="58"/>
      <c r="FM321" s="58"/>
      <c r="FN321" s="58"/>
      <c r="FO321" s="58"/>
      <c r="FP321" s="58"/>
      <c r="FQ321" s="58"/>
      <c r="FR321" s="58"/>
      <c r="FS321" s="58"/>
      <c r="FT321" s="58"/>
      <c r="FU321" s="58"/>
      <c r="FV321" s="58"/>
      <c r="FW321" s="58"/>
      <c r="FX321" s="58"/>
      <c r="FY321" s="58"/>
      <c r="FZ321" s="58"/>
      <c r="GA321" s="58"/>
      <c r="GB321" s="58"/>
      <c r="GC321" s="58"/>
      <c r="GD321" s="58"/>
      <c r="GE321" s="58"/>
      <c r="GF321" s="58"/>
      <c r="GG321" s="58"/>
      <c r="GH321" s="58"/>
      <c r="GI321" s="58"/>
      <c r="GJ321" s="58"/>
      <c r="GK321" s="58"/>
      <c r="GL321" s="58"/>
      <c r="GM321" s="58"/>
      <c r="GN321" s="58"/>
      <c r="GO321" s="58"/>
      <c r="GP321" s="58"/>
      <c r="GQ321" s="58"/>
      <c r="GR321" s="58"/>
      <c r="GS321" s="58"/>
      <c r="GT321" s="58"/>
      <c r="GU321" s="58"/>
      <c r="GV321" s="58"/>
      <c r="GW321" s="58"/>
      <c r="GX321" s="58"/>
      <c r="GY321" s="58"/>
      <c r="GZ321" s="58"/>
      <c r="HA321" s="58"/>
      <c r="HB321" s="58"/>
      <c r="HC321" s="58"/>
      <c r="HD321" s="58"/>
      <c r="HE321" s="58"/>
      <c r="HF321" s="58"/>
      <c r="HG321" s="58"/>
      <c r="HH321" s="58"/>
      <c r="HI321" s="58"/>
      <c r="HJ321" s="58"/>
      <c r="HK321" s="58"/>
      <c r="HL321" s="58"/>
      <c r="HM321" s="58"/>
      <c r="HN321" s="58"/>
      <c r="HO321" s="58"/>
      <c r="HP321" s="58"/>
      <c r="HQ321" s="58"/>
      <c r="HR321" s="58"/>
      <c r="HS321" s="58"/>
      <c r="HT321" s="58"/>
      <c r="HU321" s="58"/>
      <c r="HV321" s="58"/>
      <c r="HW321" s="58"/>
      <c r="HX321" s="58"/>
      <c r="HY321" s="58"/>
      <c r="HZ321" s="58"/>
      <c r="IA321" s="58"/>
      <c r="IB321" s="58"/>
      <c r="IC321" s="58"/>
      <c r="ID321" s="58"/>
      <c r="IE321" s="58"/>
      <c r="IF321" s="58"/>
      <c r="IG321" s="58"/>
      <c r="IH321" s="58"/>
      <c r="II321" s="58"/>
      <c r="IJ321" s="58"/>
      <c r="IK321" s="58"/>
      <c r="IL321" s="58"/>
      <c r="IM321" s="58"/>
      <c r="IN321" s="58"/>
      <c r="IO321" s="58"/>
      <c r="IP321" s="58"/>
      <c r="IQ321" s="58"/>
      <c r="IR321" s="58"/>
      <c r="IS321" s="58"/>
      <c r="IT321" s="58"/>
      <c r="IU321" s="58"/>
      <c r="IV321" s="58"/>
      <c r="IW321" s="58"/>
      <c r="IX321" s="58"/>
      <c r="IY321" s="58"/>
      <c r="IZ321" s="58"/>
      <c r="JA321" s="58"/>
      <c r="JB321" s="58"/>
      <c r="JC321" s="58"/>
      <c r="JD321" s="58"/>
      <c r="JE321" s="58"/>
      <c r="JF321" s="58"/>
      <c r="JG321" s="58"/>
      <c r="JH321" s="58"/>
      <c r="JI321" s="58"/>
      <c r="JJ321" s="58"/>
      <c r="JK321" s="58"/>
      <c r="JL321" s="58"/>
      <c r="JM321" s="58"/>
      <c r="JN321" s="58"/>
      <c r="JO321" s="58"/>
      <c r="JP321" s="58"/>
      <c r="JQ321" s="58"/>
      <c r="JR321" s="58"/>
      <c r="JS321" s="58"/>
      <c r="JT321" s="58"/>
      <c r="JU321" s="58"/>
      <c r="JV321" s="58"/>
      <c r="JW321" s="58"/>
      <c r="JX321" s="58"/>
      <c r="JY321" s="58"/>
      <c r="JZ321" s="58"/>
      <c r="KA321" s="58"/>
      <c r="KB321" s="58"/>
      <c r="KC321" s="58"/>
      <c r="KD321" s="58"/>
      <c r="KE321" s="58"/>
      <c r="KF321" s="58"/>
      <c r="KG321" s="58"/>
      <c r="KH321" s="58"/>
      <c r="KI321" s="58"/>
      <c r="KJ321" s="58"/>
      <c r="KK321" s="58"/>
      <c r="KL321" s="58"/>
      <c r="KM321" s="58"/>
      <c r="KN321" s="58"/>
      <c r="KO321" s="58"/>
      <c r="KP321" s="58"/>
      <c r="KQ321" s="58"/>
      <c r="KR321" s="58"/>
      <c r="KS321" s="58"/>
      <c r="KT321" s="58"/>
      <c r="KU321" s="58"/>
      <c r="KV321" s="58"/>
      <c r="KW321" s="58"/>
      <c r="KX321" s="58"/>
      <c r="KY321" s="58"/>
      <c r="KZ321" s="58"/>
      <c r="LA321" s="58"/>
      <c r="LB321" s="58"/>
      <c r="LC321" s="58"/>
      <c r="LD321" s="58"/>
      <c r="LE321" s="58"/>
      <c r="LF321" s="58"/>
      <c r="LG321" s="58"/>
      <c r="LH321" s="58"/>
      <c r="LI321" s="58"/>
      <c r="LJ321" s="58"/>
      <c r="LK321" s="58"/>
      <c r="LL321" s="58"/>
      <c r="LM321" s="58"/>
      <c r="LN321" s="58"/>
      <c r="LO321" s="58"/>
      <c r="LP321" s="58"/>
      <c r="LQ321" s="58"/>
      <c r="LR321" s="58"/>
      <c r="LS321" s="58"/>
      <c r="LT321" s="58"/>
      <c r="LU321" s="58"/>
      <c r="LV321" s="58"/>
      <c r="LW321" s="58"/>
      <c r="LX321" s="58"/>
      <c r="LY321" s="58"/>
      <c r="LZ321" s="58"/>
      <c r="MA321" s="58"/>
      <c r="MB321" s="58"/>
      <c r="MC321" s="58"/>
      <c r="MD321" s="58"/>
      <c r="ME321" s="58"/>
      <c r="MF321" s="58"/>
      <c r="MG321" s="58"/>
      <c r="MH321" s="58"/>
      <c r="MI321" s="58"/>
      <c r="MJ321" s="58"/>
      <c r="MK321" s="58"/>
      <c r="ML321" s="58"/>
      <c r="MM321" s="58"/>
      <c r="MN321" s="58"/>
      <c r="MO321" s="58"/>
      <c r="MP321" s="58"/>
      <c r="MQ321" s="58"/>
      <c r="MR321" s="58"/>
      <c r="MS321" s="58"/>
      <c r="MT321" s="58"/>
      <c r="MU321" s="58"/>
      <c r="MV321" s="58"/>
      <c r="MW321" s="58"/>
      <c r="MX321" s="58"/>
      <c r="MY321" s="58"/>
      <c r="MZ321" s="58"/>
      <c r="NA321" s="58"/>
      <c r="NB321" s="58"/>
      <c r="NC321" s="58"/>
      <c r="ND321" s="58"/>
      <c r="NE321" s="58"/>
      <c r="NF321" s="58"/>
      <c r="NG321" s="58"/>
      <c r="NH321" s="58"/>
      <c r="NI321" s="58"/>
      <c r="NJ321" s="58"/>
      <c r="NK321" s="58"/>
      <c r="NL321" s="58"/>
      <c r="NM321" s="58"/>
      <c r="NN321" s="58"/>
      <c r="NO321" s="58"/>
      <c r="NP321" s="58"/>
      <c r="NQ321" s="58"/>
      <c r="NR321" s="58"/>
      <c r="NS321" s="58"/>
      <c r="NT321" s="58"/>
      <c r="NU321" s="58"/>
      <c r="NV321" s="58"/>
      <c r="NW321" s="58"/>
      <c r="NX321" s="58"/>
      <c r="NY321" s="58"/>
      <c r="NZ321" s="58"/>
      <c r="OA321" s="58"/>
      <c r="OB321" s="58"/>
      <c r="OC321" s="58"/>
      <c r="OD321" s="58"/>
      <c r="OE321" s="58"/>
      <c r="OF321" s="58"/>
      <c r="OG321" s="58"/>
      <c r="OH321" s="58"/>
      <c r="OI321" s="58"/>
      <c r="OJ321" s="58"/>
      <c r="OK321" s="58"/>
      <c r="OL321" s="58"/>
      <c r="OM321" s="58"/>
      <c r="ON321" s="58"/>
      <c r="OO321" s="58"/>
      <c r="OP321" s="58"/>
      <c r="OQ321" s="58"/>
      <c r="OR321" s="58"/>
      <c r="OS321" s="58"/>
      <c r="OT321" s="58"/>
      <c r="OU321" s="58"/>
      <c r="OV321" s="58"/>
      <c r="OW321" s="58"/>
      <c r="OX321" s="58"/>
      <c r="OY321" s="58"/>
      <c r="OZ321" s="58"/>
      <c r="PA321" s="58"/>
      <c r="PB321" s="58"/>
      <c r="PC321" s="58"/>
      <c r="PD321" s="58"/>
      <c r="PE321" s="58"/>
      <c r="PF321" s="58"/>
      <c r="PG321" s="58"/>
      <c r="PH321" s="58"/>
      <c r="PI321" s="58"/>
      <c r="PJ321" s="58"/>
      <c r="PK321" s="58"/>
      <c r="PL321" s="58"/>
      <c r="PM321" s="58"/>
      <c r="PN321" s="58"/>
      <c r="PO321" s="58"/>
      <c r="PP321" s="58"/>
      <c r="PQ321" s="58"/>
      <c r="PR321" s="58"/>
      <c r="PS321" s="58"/>
      <c r="PT321" s="58"/>
      <c r="PU321" s="58"/>
      <c r="PV321" s="58"/>
      <c r="PW321" s="58"/>
      <c r="PX321" s="58"/>
      <c r="PY321" s="58"/>
      <c r="PZ321" s="58"/>
      <c r="QA321" s="58"/>
      <c r="QB321" s="58"/>
      <c r="QC321" s="58"/>
      <c r="QD321" s="58"/>
      <c r="QE321" s="58"/>
      <c r="QF321" s="58"/>
      <c r="QG321" s="58"/>
      <c r="QH321" s="58"/>
      <c r="QI321" s="58"/>
      <c r="QJ321" s="58"/>
      <c r="QK321" s="58"/>
      <c r="QL321" s="58"/>
      <c r="QM321" s="58"/>
      <c r="QN321" s="58"/>
      <c r="QO321" s="58"/>
      <c r="QP321" s="58"/>
      <c r="QQ321" s="58"/>
      <c r="QR321" s="58"/>
      <c r="QS321" s="58"/>
      <c r="QT321" s="58"/>
      <c r="QU321" s="58"/>
      <c r="QV321" s="58"/>
      <c r="QW321" s="58"/>
      <c r="QX321" s="58"/>
      <c r="QY321" s="58"/>
      <c r="QZ321" s="58"/>
      <c r="RA321" s="58"/>
      <c r="RB321" s="58"/>
      <c r="RC321" s="58"/>
      <c r="RD321" s="58"/>
      <c r="RE321" s="58"/>
      <c r="RF321" s="58"/>
      <c r="RG321" s="58"/>
      <c r="RH321" s="58"/>
      <c r="RI321" s="58"/>
      <c r="RJ321" s="58"/>
      <c r="RK321" s="58"/>
      <c r="RL321" s="58"/>
      <c r="RM321" s="58"/>
      <c r="RN321" s="58"/>
      <c r="RO321" s="58"/>
      <c r="RP321" s="58"/>
      <c r="RQ321" s="58"/>
      <c r="RR321" s="58"/>
      <c r="RS321" s="58"/>
      <c r="RT321" s="58"/>
      <c r="RU321" s="58"/>
      <c r="RV321" s="58"/>
      <c r="RW321" s="58"/>
      <c r="RX321" s="58"/>
      <c r="RY321" s="58"/>
      <c r="RZ321" s="58"/>
      <c r="SA321" s="58"/>
      <c r="SB321" s="58"/>
      <c r="SC321" s="58"/>
      <c r="SD321" s="58"/>
      <c r="SE321" s="58"/>
      <c r="SF321" s="58"/>
      <c r="SG321" s="58"/>
      <c r="SH321" s="58"/>
      <c r="SI321" s="58"/>
      <c r="SJ321" s="58"/>
      <c r="SK321" s="58"/>
      <c r="SL321" s="58"/>
      <c r="SM321" s="58"/>
      <c r="SN321" s="58"/>
      <c r="SO321" s="58"/>
      <c r="SP321" s="58"/>
      <c r="SQ321" s="58"/>
      <c r="SR321" s="58"/>
      <c r="SS321" s="58"/>
      <c r="ST321" s="58"/>
      <c r="SU321" s="58"/>
      <c r="SV321" s="58"/>
      <c r="SW321" s="58"/>
      <c r="SX321" s="58"/>
      <c r="SY321" s="58"/>
      <c r="SZ321" s="58"/>
      <c r="TA321" s="58"/>
      <c r="TB321" s="58"/>
      <c r="TC321" s="58"/>
      <c r="TD321" s="58"/>
      <c r="TE321" s="58"/>
      <c r="TF321" s="58"/>
      <c r="TG321" s="58"/>
      <c r="TH321" s="58"/>
      <c r="TI321" s="58"/>
      <c r="TJ321" s="58"/>
      <c r="TK321" s="58"/>
      <c r="TL321" s="58"/>
      <c r="TM321" s="58"/>
      <c r="TN321" s="58"/>
      <c r="TO321" s="58"/>
      <c r="TP321" s="58"/>
      <c r="TQ321" s="58"/>
      <c r="TR321" s="58"/>
      <c r="TS321" s="58"/>
      <c r="TT321" s="58"/>
      <c r="TU321" s="58"/>
      <c r="TV321" s="58"/>
      <c r="TW321" s="58"/>
      <c r="TX321" s="58"/>
      <c r="TY321" s="58"/>
      <c r="TZ321" s="58"/>
      <c r="UA321" s="58"/>
      <c r="UB321" s="58"/>
      <c r="UC321" s="58"/>
      <c r="UD321" s="58"/>
      <c r="UE321" s="58"/>
      <c r="UF321" s="58"/>
      <c r="UG321" s="58"/>
      <c r="UH321" s="58"/>
      <c r="UI321" s="58"/>
      <c r="UJ321" s="58"/>
      <c r="UK321" s="58"/>
      <c r="UL321" s="58"/>
      <c r="UM321" s="58"/>
      <c r="UN321" s="58"/>
      <c r="UO321" s="58"/>
      <c r="UP321" s="58"/>
      <c r="UQ321" s="58"/>
      <c r="UR321" s="58"/>
      <c r="US321" s="58"/>
      <c r="UT321" s="58"/>
      <c r="UU321" s="58"/>
      <c r="UV321" s="58"/>
      <c r="UW321" s="58"/>
      <c r="UX321" s="58"/>
      <c r="UY321" s="58"/>
      <c r="UZ321" s="58"/>
      <c r="VA321" s="58"/>
      <c r="VB321" s="58"/>
      <c r="VC321" s="58"/>
      <c r="VD321" s="58"/>
      <c r="VE321" s="58"/>
      <c r="VF321" s="58"/>
      <c r="VG321" s="58"/>
      <c r="VH321" s="58"/>
      <c r="VI321" s="58"/>
      <c r="VJ321" s="58"/>
      <c r="VK321" s="58"/>
      <c r="VL321" s="58"/>
      <c r="VM321" s="58"/>
      <c r="VN321" s="58"/>
      <c r="VO321" s="58"/>
      <c r="VP321" s="58"/>
      <c r="VQ321" s="58"/>
      <c r="VR321" s="58"/>
      <c r="VS321" s="58"/>
      <c r="VT321" s="58"/>
      <c r="VU321" s="58"/>
      <c r="VV321" s="58"/>
      <c r="VW321" s="58"/>
      <c r="VX321" s="58"/>
      <c r="VY321" s="58"/>
      <c r="VZ321" s="58"/>
      <c r="WA321" s="58"/>
      <c r="WB321" s="58"/>
      <c r="WC321" s="58"/>
      <c r="WD321" s="58"/>
      <c r="WE321" s="58"/>
      <c r="WF321" s="58"/>
      <c r="WG321" s="58"/>
      <c r="WH321" s="58"/>
      <c r="WI321" s="58"/>
      <c r="WJ321" s="58"/>
      <c r="WK321" s="58"/>
      <c r="WL321" s="58"/>
      <c r="WM321" s="58"/>
      <c r="WN321" s="58"/>
      <c r="WO321" s="58"/>
      <c r="WP321" s="58"/>
      <c r="WQ321" s="58"/>
      <c r="WR321" s="58"/>
      <c r="WS321" s="58"/>
      <c r="WT321" s="58"/>
      <c r="WU321" s="58"/>
      <c r="WV321" s="58"/>
      <c r="WW321" s="58"/>
      <c r="WX321" s="58"/>
      <c r="WY321" s="58"/>
      <c r="WZ321" s="58"/>
      <c r="XA321" s="58"/>
      <c r="XB321" s="58"/>
      <c r="XC321" s="58"/>
      <c r="XD321" s="58"/>
      <c r="XE321" s="58"/>
      <c r="XF321" s="58"/>
      <c r="XG321" s="58"/>
      <c r="XH321" s="58"/>
      <c r="XI321" s="58"/>
      <c r="XJ321" s="58"/>
      <c r="XK321" s="58"/>
      <c r="XL321" s="58"/>
      <c r="XM321" s="58"/>
      <c r="XN321" s="58"/>
      <c r="XO321" s="58"/>
      <c r="XP321" s="58"/>
      <c r="XQ321" s="58"/>
      <c r="XR321" s="58"/>
      <c r="XS321" s="58"/>
      <c r="XT321" s="58"/>
      <c r="XU321" s="58"/>
      <c r="XV321" s="58"/>
      <c r="XW321" s="58"/>
      <c r="XX321" s="58"/>
      <c r="XY321" s="58"/>
      <c r="XZ321" s="58"/>
      <c r="YA321" s="58"/>
      <c r="YB321" s="58"/>
      <c r="YC321" s="58"/>
      <c r="YD321" s="58"/>
      <c r="YE321" s="58"/>
      <c r="YF321" s="58"/>
      <c r="YG321" s="58"/>
      <c r="YH321" s="58"/>
      <c r="YI321" s="58"/>
      <c r="YJ321" s="58"/>
      <c r="YK321" s="58"/>
      <c r="YL321" s="58"/>
      <c r="YM321" s="58"/>
      <c r="YN321" s="58"/>
      <c r="YO321" s="58"/>
      <c r="YP321" s="58"/>
      <c r="YQ321" s="58"/>
      <c r="YR321" s="58"/>
      <c r="YS321" s="58"/>
      <c r="YT321" s="58"/>
      <c r="YU321" s="58"/>
      <c r="YV321" s="58"/>
      <c r="YW321" s="58"/>
      <c r="YX321" s="58"/>
      <c r="YY321" s="58"/>
      <c r="YZ321" s="58"/>
      <c r="ZA321" s="58"/>
      <c r="ZB321" s="58"/>
      <c r="ZC321" s="58"/>
      <c r="ZD321" s="58"/>
      <c r="ZE321" s="58"/>
      <c r="ZF321" s="58"/>
      <c r="ZG321" s="58"/>
      <c r="ZH321" s="58"/>
      <c r="ZI321" s="58"/>
      <c r="ZJ321" s="58"/>
      <c r="ZK321" s="58"/>
      <c r="ZL321" s="58"/>
      <c r="ZM321" s="58"/>
      <c r="ZN321" s="58"/>
      <c r="ZO321" s="58"/>
      <c r="ZP321" s="58"/>
      <c r="ZQ321" s="58"/>
      <c r="ZR321" s="58"/>
      <c r="ZS321" s="58"/>
      <c r="ZT321" s="58"/>
      <c r="ZU321" s="58"/>
      <c r="ZV321" s="58"/>
      <c r="ZW321" s="58"/>
      <c r="ZX321" s="58"/>
      <c r="ZY321" s="58"/>
      <c r="ZZ321" s="58"/>
      <c r="AAA321" s="58"/>
      <c r="AAB321" s="58"/>
      <c r="AAC321" s="58"/>
      <c r="AAD321" s="58"/>
      <c r="AAE321" s="58"/>
      <c r="AAF321" s="58"/>
      <c r="AAG321" s="58"/>
      <c r="AAH321" s="58"/>
      <c r="AAI321" s="58"/>
      <c r="AAJ321" s="58"/>
      <c r="AAK321" s="58"/>
      <c r="AAL321" s="58"/>
      <c r="AAM321" s="58"/>
      <c r="AAN321" s="58"/>
      <c r="AAO321" s="58"/>
      <c r="AAP321" s="58"/>
      <c r="AAQ321" s="58"/>
      <c r="AAR321" s="58"/>
      <c r="AAS321" s="58"/>
      <c r="AAT321" s="58"/>
      <c r="AAU321" s="58"/>
      <c r="AAV321" s="58"/>
      <c r="AAW321" s="58"/>
      <c r="AAX321" s="58"/>
      <c r="AAY321" s="58"/>
      <c r="AAZ321" s="58"/>
      <c r="ABA321" s="58"/>
      <c r="ABB321" s="58"/>
      <c r="ABC321" s="58"/>
      <c r="ABD321" s="58"/>
      <c r="ABE321" s="58"/>
      <c r="ABF321" s="58"/>
      <c r="ABG321" s="58"/>
      <c r="ABH321" s="58"/>
      <c r="ABI321" s="58"/>
      <c r="ABJ321" s="58"/>
      <c r="ABK321" s="58"/>
      <c r="ABL321" s="58"/>
      <c r="ABM321" s="58"/>
      <c r="ABN321" s="58"/>
      <c r="ABO321" s="58"/>
      <c r="ABP321" s="58"/>
      <c r="ABQ321" s="58"/>
      <c r="ABR321" s="58"/>
      <c r="ABS321" s="58"/>
      <c r="ABT321" s="58"/>
      <c r="ABU321" s="58"/>
      <c r="ABV321" s="58"/>
      <c r="ABW321" s="58"/>
      <c r="ABX321" s="58"/>
      <c r="ABY321" s="58"/>
      <c r="ABZ321" s="58"/>
      <c r="ACA321" s="58"/>
      <c r="ACB321" s="58"/>
      <c r="ACC321" s="58"/>
      <c r="ACD321" s="58"/>
      <c r="ACE321" s="58"/>
      <c r="ACF321" s="58"/>
      <c r="ACG321" s="58"/>
      <c r="ACH321" s="58"/>
      <c r="ACI321" s="58"/>
      <c r="ACJ321" s="58"/>
      <c r="ACK321" s="58"/>
      <c r="ACL321" s="58"/>
      <c r="ACM321" s="58"/>
      <c r="ACN321" s="58"/>
      <c r="ACO321" s="58"/>
      <c r="ACP321" s="58"/>
      <c r="ACQ321" s="58"/>
      <c r="ACR321" s="58"/>
      <c r="ACS321" s="58"/>
      <c r="ACT321" s="58"/>
      <c r="ACU321" s="58"/>
      <c r="ACV321" s="58"/>
      <c r="ACW321" s="58"/>
      <c r="ACX321" s="58"/>
      <c r="ACY321" s="58"/>
      <c r="ACZ321" s="58"/>
      <c r="ADA321" s="58"/>
      <c r="ADB321" s="58"/>
      <c r="ADC321" s="58"/>
      <c r="ADD321" s="58"/>
      <c r="ADE321" s="58"/>
      <c r="ADF321" s="58"/>
      <c r="ADG321" s="58"/>
      <c r="ADH321" s="58"/>
      <c r="ADI321" s="58"/>
      <c r="ADJ321" s="58"/>
      <c r="ADK321" s="58"/>
      <c r="ADL321" s="58"/>
      <c r="ADM321" s="58"/>
      <c r="ADN321" s="58"/>
      <c r="ADO321" s="58"/>
      <c r="ADP321" s="58"/>
      <c r="ADQ321" s="58"/>
      <c r="ADR321" s="58"/>
      <c r="ADS321" s="58"/>
      <c r="ADT321" s="58"/>
      <c r="ADU321" s="58"/>
      <c r="ADV321" s="58"/>
      <c r="ADW321" s="58"/>
      <c r="ADX321" s="58"/>
      <c r="ADY321" s="58"/>
      <c r="ADZ321" s="58"/>
      <c r="AEA321" s="58"/>
      <c r="AEB321" s="58"/>
      <c r="AEC321" s="58"/>
      <c r="AED321" s="58"/>
      <c r="AEE321" s="58"/>
      <c r="AEF321" s="58"/>
      <c r="AEG321" s="58"/>
      <c r="AEH321" s="58"/>
      <c r="AEI321" s="58"/>
      <c r="AEJ321" s="58"/>
      <c r="AEK321" s="58"/>
      <c r="AEL321" s="58"/>
      <c r="AEM321" s="58"/>
      <c r="AEN321" s="58"/>
      <c r="AEO321" s="58"/>
      <c r="AEP321" s="58"/>
      <c r="AEQ321" s="58"/>
      <c r="AER321" s="58"/>
      <c r="AES321" s="58"/>
      <c r="AET321" s="58"/>
      <c r="AEU321" s="58"/>
      <c r="AEV321" s="58"/>
      <c r="AEW321" s="58"/>
      <c r="AEX321" s="58"/>
      <c r="AEY321" s="58"/>
      <c r="AEZ321" s="58"/>
      <c r="AFA321" s="58"/>
      <c r="AFB321" s="58"/>
      <c r="AFC321" s="58"/>
      <c r="AFD321" s="58"/>
      <c r="AFE321" s="58"/>
      <c r="AFF321" s="58"/>
      <c r="AFG321" s="58"/>
      <c r="AFH321" s="58"/>
      <c r="AFI321" s="58"/>
      <c r="AFJ321" s="58"/>
      <c r="AFK321" s="58"/>
      <c r="AFL321" s="58"/>
      <c r="AFM321" s="58"/>
      <c r="AFN321" s="58"/>
      <c r="AFO321" s="58"/>
      <c r="AFP321" s="58"/>
      <c r="AFQ321" s="58"/>
      <c r="AFR321" s="58"/>
      <c r="AFS321" s="58"/>
      <c r="AFT321" s="58"/>
      <c r="AFU321" s="58"/>
      <c r="AFV321" s="58"/>
      <c r="AFW321" s="58"/>
      <c r="AFX321" s="58"/>
      <c r="AFY321" s="58"/>
      <c r="AFZ321" s="58"/>
      <c r="AGA321" s="58"/>
      <c r="AGB321" s="58"/>
      <c r="AGC321" s="58"/>
      <c r="AGD321" s="58"/>
      <c r="AGE321" s="58"/>
      <c r="AGF321" s="58"/>
      <c r="AGG321" s="58"/>
      <c r="AGH321" s="58"/>
      <c r="AGI321" s="58"/>
      <c r="AGJ321" s="58"/>
      <c r="AGK321" s="58"/>
      <c r="AGL321" s="58"/>
      <c r="AGM321" s="58"/>
      <c r="AGN321" s="58"/>
      <c r="AGO321" s="58"/>
      <c r="AGP321" s="58"/>
      <c r="AGQ321" s="58"/>
      <c r="AGR321" s="58"/>
      <c r="AGS321" s="58"/>
      <c r="AGT321" s="58"/>
      <c r="AGU321" s="58"/>
      <c r="AGV321" s="58"/>
      <c r="AGW321" s="58"/>
      <c r="AGX321" s="58"/>
      <c r="AGY321" s="58"/>
      <c r="AGZ321" s="58"/>
      <c r="AHA321" s="58"/>
      <c r="AHB321" s="58"/>
      <c r="AHC321" s="58"/>
      <c r="AHD321" s="58"/>
      <c r="AHE321" s="58"/>
      <c r="AHF321" s="58"/>
      <c r="AHG321" s="58"/>
      <c r="AHH321" s="58"/>
      <c r="AHI321" s="58"/>
      <c r="AHJ321" s="58"/>
      <c r="AHK321" s="58"/>
      <c r="AHL321" s="58"/>
      <c r="AHM321" s="58"/>
      <c r="AHN321" s="58"/>
      <c r="AHO321" s="58"/>
      <c r="AHP321" s="58"/>
      <c r="AHQ321" s="58"/>
      <c r="AHR321" s="58"/>
      <c r="AHS321" s="58"/>
      <c r="AHT321" s="58"/>
      <c r="AHU321" s="58"/>
      <c r="AHV321" s="58"/>
      <c r="AHW321" s="58"/>
      <c r="AHX321" s="58"/>
      <c r="AHY321" s="58"/>
      <c r="AHZ321" s="58"/>
      <c r="AIA321" s="58"/>
      <c r="AIB321" s="58"/>
      <c r="AIC321" s="58"/>
      <c r="AID321" s="58"/>
      <c r="AIE321" s="58"/>
      <c r="AIF321" s="58"/>
      <c r="AIG321" s="58"/>
      <c r="AIH321" s="58"/>
      <c r="AII321" s="58"/>
      <c r="AIJ321" s="58"/>
      <c r="AIK321" s="58"/>
      <c r="AIL321" s="58"/>
      <c r="AIM321" s="58"/>
      <c r="AIN321" s="58"/>
      <c r="AIO321" s="58"/>
      <c r="AIP321" s="58"/>
      <c r="AIQ321" s="58"/>
      <c r="AIR321" s="58"/>
      <c r="AIS321" s="58"/>
      <c r="AIT321" s="58"/>
      <c r="AIU321" s="58"/>
      <c r="AIV321" s="58"/>
      <c r="AIW321" s="58"/>
      <c r="AIX321" s="58"/>
      <c r="AIY321" s="58"/>
      <c r="AIZ321" s="58"/>
      <c r="AJA321" s="58"/>
      <c r="AJB321" s="58"/>
      <c r="AJC321" s="58"/>
      <c r="AJD321" s="58"/>
      <c r="AJE321" s="58"/>
      <c r="AJF321" s="58"/>
      <c r="AJG321" s="58"/>
      <c r="AJH321" s="58"/>
      <c r="AJI321" s="58"/>
      <c r="AJJ321" s="58"/>
      <c r="AJK321" s="58"/>
      <c r="AJL321" s="58"/>
      <c r="AJM321" s="58"/>
      <c r="AJN321" s="58"/>
      <c r="AJO321" s="58"/>
      <c r="AJP321" s="58"/>
      <c r="AJQ321" s="58"/>
      <c r="AJR321" s="58"/>
      <c r="AJS321" s="58"/>
      <c r="AJT321" s="58"/>
      <c r="AJU321" s="58"/>
      <c r="AJV321" s="58"/>
      <c r="AJW321" s="58"/>
      <c r="AJX321" s="58"/>
      <c r="AJY321" s="58"/>
      <c r="AJZ321" s="58"/>
      <c r="AKA321" s="58"/>
      <c r="AKB321" s="58"/>
      <c r="AKC321" s="58"/>
      <c r="AKD321" s="58"/>
      <c r="AKE321" s="58"/>
      <c r="AKF321" s="58"/>
      <c r="AKG321" s="58"/>
      <c r="AKH321" s="58"/>
      <c r="AKI321" s="58"/>
      <c r="AKJ321" s="58"/>
      <c r="AKK321" s="58"/>
      <c r="AKL321" s="58"/>
      <c r="AKM321" s="58"/>
      <c r="AKN321" s="58"/>
      <c r="AKO321" s="58"/>
      <c r="AKP321" s="58"/>
      <c r="AKQ321" s="58"/>
      <c r="AKR321" s="58"/>
      <c r="AKS321" s="58"/>
      <c r="AKT321" s="58"/>
      <c r="AKU321" s="58"/>
      <c r="AKV321" s="58"/>
      <c r="AKW321" s="58"/>
      <c r="AKX321" s="58"/>
      <c r="AKY321" s="58"/>
      <c r="AKZ321" s="58"/>
      <c r="ALA321" s="58"/>
      <c r="ALB321" s="58"/>
      <c r="ALC321" s="58"/>
      <c r="ALD321" s="58"/>
      <c r="ALE321" s="58"/>
      <c r="ALF321" s="58"/>
      <c r="ALG321" s="58"/>
      <c r="ALH321" s="58"/>
      <c r="ALI321" s="58"/>
      <c r="ALJ321" s="58"/>
      <c r="ALK321" s="58"/>
      <c r="ALL321" s="58"/>
      <c r="ALM321" s="58"/>
      <c r="ALN321" s="58"/>
      <c r="ALO321" s="58"/>
      <c r="ALP321" s="58"/>
      <c r="ALQ321" s="58"/>
      <c r="ALR321" s="58"/>
      <c r="ALS321" s="58"/>
      <c r="ALT321" s="58"/>
      <c r="ALU321" s="58"/>
      <c r="ALV321" s="58"/>
      <c r="ALW321" s="58"/>
      <c r="ALX321" s="58"/>
      <c r="ALY321" s="58"/>
      <c r="ALZ321" s="58"/>
      <c r="AMA321" s="58"/>
      <c r="AMB321" s="58"/>
      <c r="AMC321" s="58"/>
      <c r="AMD321" s="58"/>
      <c r="AME321" s="58"/>
      <c r="AMF321" s="58"/>
      <c r="AMG321" s="58"/>
      <c r="AMH321" s="58"/>
      <c r="AMI321" s="58"/>
      <c r="AMJ321" s="58"/>
      <c r="AMK321" s="58"/>
      <c r="AML321" s="58"/>
      <c r="AMM321" s="58"/>
      <c r="AMN321" s="58"/>
      <c r="AMO321" s="58"/>
      <c r="AMP321" s="58"/>
      <c r="AMQ321" s="58"/>
      <c r="AMR321" s="58"/>
      <c r="AMS321" s="58"/>
      <c r="AMT321" s="58"/>
      <c r="AMU321" s="58"/>
      <c r="AMV321" s="58"/>
      <c r="AMW321" s="58"/>
      <c r="AMX321" s="58"/>
      <c r="AMY321" s="58"/>
      <c r="AMZ321" s="58"/>
      <c r="ANA321" s="58"/>
      <c r="ANB321" s="58"/>
      <c r="ANC321" s="58"/>
      <c r="AND321" s="58"/>
      <c r="ANE321" s="58"/>
      <c r="ANF321" s="58"/>
      <c r="ANG321" s="58"/>
      <c r="ANH321" s="58"/>
      <c r="ANI321" s="58"/>
      <c r="ANJ321" s="58"/>
      <c r="ANK321" s="58"/>
      <c r="ANL321" s="58"/>
      <c r="ANM321" s="58"/>
      <c r="ANN321" s="58"/>
      <c r="ANO321" s="58"/>
      <c r="ANP321" s="58"/>
      <c r="ANQ321" s="58"/>
      <c r="ANR321" s="58"/>
      <c r="ANS321" s="58"/>
      <c r="ANT321" s="58"/>
      <c r="ANU321" s="58"/>
      <c r="ANV321" s="58"/>
      <c r="ANW321" s="58"/>
      <c r="ANX321" s="58"/>
      <c r="ANY321" s="58"/>
      <c r="ANZ321" s="58"/>
      <c r="AOA321" s="58"/>
      <c r="AOB321" s="58"/>
      <c r="AOC321" s="58"/>
      <c r="AOD321" s="58"/>
      <c r="AOE321" s="58"/>
      <c r="AOF321" s="58"/>
      <c r="AOG321" s="58"/>
      <c r="AOH321" s="58"/>
      <c r="AOI321" s="58"/>
      <c r="AOJ321" s="58"/>
      <c r="AOK321" s="58"/>
      <c r="AOL321" s="58"/>
      <c r="AOM321" s="58"/>
      <c r="AON321" s="58"/>
      <c r="AOO321" s="58"/>
      <c r="AOP321" s="58"/>
      <c r="AOQ321" s="58"/>
      <c r="AOR321" s="58"/>
      <c r="AOS321" s="58"/>
      <c r="AOT321" s="58"/>
      <c r="AOU321" s="58"/>
      <c r="AOV321" s="58"/>
      <c r="AOW321" s="58"/>
      <c r="AOX321" s="58"/>
      <c r="AOY321" s="58"/>
      <c r="AOZ321" s="58"/>
      <c r="APA321" s="58"/>
      <c r="APB321" s="58"/>
      <c r="APC321" s="58"/>
      <c r="APD321" s="58"/>
      <c r="APE321" s="58"/>
      <c r="APF321" s="58"/>
      <c r="APG321" s="58"/>
      <c r="APH321" s="58"/>
      <c r="API321" s="58"/>
      <c r="APJ321" s="58"/>
      <c r="APK321" s="58"/>
      <c r="APL321" s="58"/>
      <c r="APM321" s="58"/>
      <c r="APN321" s="58"/>
      <c r="APO321" s="58"/>
      <c r="APP321" s="58"/>
      <c r="APQ321" s="58"/>
      <c r="APR321" s="58"/>
      <c r="APS321" s="58"/>
      <c r="APT321" s="58"/>
      <c r="APU321" s="58"/>
      <c r="APV321" s="58"/>
      <c r="APW321" s="58"/>
      <c r="APX321" s="58"/>
      <c r="APY321" s="58"/>
      <c r="APZ321" s="58"/>
      <c r="AQA321" s="58"/>
      <c r="AQB321" s="58"/>
      <c r="AQC321" s="58"/>
      <c r="AQD321" s="58"/>
      <c r="AQE321" s="58"/>
      <c r="AQF321" s="58"/>
      <c r="AQG321" s="58"/>
      <c r="AQH321" s="58"/>
      <c r="AQI321" s="58"/>
      <c r="AQJ321" s="58"/>
      <c r="AQK321" s="58"/>
      <c r="AQL321" s="58"/>
      <c r="AQM321" s="58"/>
      <c r="AQN321" s="58"/>
      <c r="AQO321" s="58"/>
      <c r="AQP321" s="58"/>
      <c r="AQQ321" s="58"/>
      <c r="AQR321" s="58"/>
      <c r="AQS321" s="58"/>
      <c r="AQT321" s="58"/>
      <c r="AQU321" s="58"/>
      <c r="AQV321" s="58"/>
      <c r="AQW321" s="58"/>
      <c r="AQX321" s="58"/>
      <c r="AQY321" s="58"/>
      <c r="AQZ321" s="58"/>
      <c r="ARA321" s="58"/>
      <c r="ARB321" s="58"/>
      <c r="ARC321" s="58"/>
      <c r="ARD321" s="58"/>
      <c r="ARE321" s="58"/>
      <c r="ARF321" s="58"/>
      <c r="ARG321" s="58"/>
      <c r="ARH321" s="58"/>
      <c r="ARI321" s="58"/>
      <c r="ARJ321" s="58"/>
      <c r="ARK321" s="58"/>
      <c r="ARL321" s="58"/>
      <c r="ARM321" s="58"/>
      <c r="ARN321" s="58"/>
      <c r="ARO321" s="58"/>
      <c r="ARP321" s="58"/>
      <c r="ARQ321" s="58"/>
      <c r="ARR321" s="58"/>
      <c r="ARS321" s="58"/>
      <c r="ART321" s="58"/>
      <c r="ARU321" s="58"/>
      <c r="ARV321" s="58"/>
      <c r="ARW321" s="58"/>
      <c r="ARX321" s="58"/>
      <c r="ARY321" s="58"/>
      <c r="ARZ321" s="58"/>
      <c r="ASA321" s="58"/>
      <c r="ASB321" s="58"/>
      <c r="ASC321" s="58"/>
      <c r="ASD321" s="58"/>
      <c r="ASE321" s="58"/>
      <c r="ASF321" s="58"/>
      <c r="ASG321" s="58"/>
      <c r="ASH321" s="58"/>
      <c r="ASI321" s="58"/>
      <c r="ASJ321" s="58"/>
      <c r="ASK321" s="58"/>
      <c r="ASL321" s="58"/>
      <c r="ASM321" s="58"/>
      <c r="ASN321" s="58"/>
      <c r="ASO321" s="58"/>
      <c r="ASP321" s="58"/>
      <c r="ASQ321" s="58"/>
      <c r="ASR321" s="58"/>
      <c r="ASS321" s="58"/>
      <c r="AST321" s="58"/>
      <c r="ASU321" s="58"/>
      <c r="ASV321" s="58"/>
      <c r="ASW321" s="58"/>
      <c r="ASX321" s="58"/>
      <c r="ASY321" s="58"/>
      <c r="ASZ321" s="58"/>
      <c r="ATA321" s="58"/>
      <c r="ATB321" s="58"/>
      <c r="ATC321" s="58"/>
      <c r="ATD321" s="58"/>
      <c r="ATE321" s="58"/>
      <c r="ATF321" s="58"/>
      <c r="ATG321" s="58"/>
      <c r="ATH321" s="58"/>
      <c r="ATI321" s="58"/>
      <c r="ATJ321" s="58"/>
      <c r="ATK321" s="58"/>
      <c r="ATL321" s="58"/>
      <c r="ATM321" s="58"/>
      <c r="ATN321" s="58"/>
      <c r="ATO321" s="58"/>
      <c r="ATP321" s="58"/>
      <c r="ATQ321" s="58"/>
      <c r="ATR321" s="58"/>
      <c r="ATS321" s="58"/>
      <c r="ATT321" s="58"/>
      <c r="ATU321" s="58"/>
      <c r="ATV321" s="58"/>
      <c r="ATW321" s="58"/>
      <c r="ATX321" s="58"/>
      <c r="ATY321" s="58"/>
      <c r="ATZ321" s="58"/>
      <c r="AUA321" s="58"/>
      <c r="AUB321" s="58"/>
      <c r="AUC321" s="58"/>
      <c r="AUD321" s="58"/>
      <c r="AUE321" s="58"/>
      <c r="AUF321" s="58"/>
      <c r="AUG321" s="58"/>
      <c r="AUH321" s="58"/>
      <c r="AUI321" s="58"/>
      <c r="AUJ321" s="58"/>
      <c r="AUK321" s="58"/>
      <c r="AUL321" s="58"/>
      <c r="AUM321" s="58"/>
      <c r="AUN321" s="58"/>
      <c r="AUO321" s="58"/>
      <c r="AUP321" s="58"/>
      <c r="AUQ321" s="58"/>
      <c r="AUR321" s="58"/>
      <c r="AUS321" s="58"/>
      <c r="AUT321" s="58"/>
      <c r="AUU321" s="58"/>
      <c r="AUV321" s="58"/>
      <c r="AUW321" s="58"/>
      <c r="AUX321" s="58"/>
      <c r="AUY321" s="58"/>
      <c r="AUZ321" s="58"/>
      <c r="AVA321" s="58"/>
      <c r="AVB321" s="58"/>
      <c r="AVC321" s="58"/>
      <c r="AVD321" s="58"/>
      <c r="AVE321" s="58"/>
      <c r="AVF321" s="58"/>
      <c r="AVG321" s="58"/>
      <c r="AVH321" s="58"/>
      <c r="AVI321" s="58"/>
      <c r="AVJ321" s="58"/>
      <c r="AVK321" s="58"/>
      <c r="AVL321" s="58"/>
      <c r="AVM321" s="58"/>
      <c r="AVN321" s="58"/>
      <c r="AVO321" s="58"/>
      <c r="AVP321" s="58"/>
      <c r="AVQ321" s="58"/>
      <c r="AVR321" s="58"/>
      <c r="AVS321" s="58"/>
      <c r="AVT321" s="58"/>
      <c r="AVU321" s="58"/>
      <c r="AVV321" s="58"/>
      <c r="AVW321" s="58"/>
      <c r="AVX321" s="58"/>
      <c r="AVY321" s="58"/>
      <c r="AVZ321" s="58"/>
      <c r="AWA321" s="58"/>
      <c r="AWB321" s="58"/>
      <c r="AWC321" s="58"/>
      <c r="AWD321" s="58"/>
      <c r="AWE321" s="58"/>
      <c r="AWF321" s="58"/>
      <c r="AWG321" s="58"/>
      <c r="AWH321" s="58"/>
      <c r="AWI321" s="58"/>
      <c r="AWJ321" s="58"/>
      <c r="AWK321" s="58"/>
      <c r="AWL321" s="58"/>
      <c r="AWM321" s="58"/>
      <c r="AWN321" s="58"/>
      <c r="AWO321" s="58"/>
      <c r="AWP321" s="58"/>
      <c r="AWQ321" s="58"/>
      <c r="AWR321" s="58"/>
      <c r="AWS321" s="58"/>
      <c r="AWT321" s="58"/>
      <c r="AWU321" s="58"/>
      <c r="AWV321" s="58"/>
      <c r="AWW321" s="58"/>
      <c r="AWX321" s="58"/>
      <c r="AWY321" s="58"/>
      <c r="AWZ321" s="58"/>
      <c r="AXA321" s="58"/>
      <c r="AXB321" s="58"/>
      <c r="AXC321" s="58"/>
      <c r="AXD321" s="58"/>
      <c r="AXE321" s="58"/>
      <c r="AXF321" s="58"/>
      <c r="AXG321" s="58"/>
      <c r="AXH321" s="58"/>
      <c r="AXI321" s="58"/>
      <c r="AXJ321" s="58"/>
      <c r="AXK321" s="58"/>
      <c r="AXL321" s="58"/>
      <c r="AXM321" s="58"/>
      <c r="AXN321" s="58"/>
      <c r="AXO321" s="58"/>
      <c r="AXP321" s="58"/>
      <c r="AXQ321" s="58"/>
      <c r="AXR321" s="58"/>
      <c r="AXS321" s="58"/>
      <c r="AXT321" s="58"/>
      <c r="AXU321" s="58"/>
      <c r="AXV321" s="58"/>
      <c r="AXW321" s="58"/>
      <c r="AXX321" s="58"/>
      <c r="AXY321" s="58"/>
      <c r="AXZ321" s="58"/>
      <c r="AYA321" s="58"/>
      <c r="AYB321" s="58"/>
      <c r="AYC321" s="58"/>
      <c r="AYD321" s="58"/>
      <c r="AYE321" s="58"/>
      <c r="AYF321" s="58"/>
      <c r="AYG321" s="58"/>
      <c r="AYH321" s="58"/>
      <c r="AYI321" s="58"/>
      <c r="AYJ321" s="58"/>
      <c r="AYK321" s="58"/>
      <c r="AYL321" s="58"/>
      <c r="AYM321" s="58"/>
      <c r="AYN321" s="58"/>
      <c r="AYO321" s="58"/>
      <c r="AYP321" s="58"/>
      <c r="AYQ321" s="58"/>
      <c r="AYR321" s="58"/>
      <c r="AYS321" s="58"/>
      <c r="AYT321" s="58"/>
      <c r="AYU321" s="58"/>
      <c r="AYV321" s="58"/>
      <c r="AYW321" s="58"/>
      <c r="AYX321" s="58"/>
      <c r="AYY321" s="58"/>
      <c r="AYZ321" s="58"/>
      <c r="AZA321" s="58"/>
      <c r="AZB321" s="58"/>
      <c r="AZC321" s="58"/>
      <c r="AZD321" s="58"/>
      <c r="AZE321" s="58"/>
      <c r="AZF321" s="58"/>
      <c r="AZG321" s="58"/>
      <c r="AZH321" s="58"/>
      <c r="AZI321" s="58"/>
      <c r="AZJ321" s="58"/>
      <c r="AZK321" s="58"/>
      <c r="AZL321" s="58"/>
      <c r="AZM321" s="58"/>
      <c r="AZN321" s="58"/>
      <c r="AZO321" s="58"/>
      <c r="AZP321" s="58"/>
      <c r="AZQ321" s="58"/>
      <c r="AZR321" s="58"/>
      <c r="AZS321" s="58"/>
      <c r="AZT321" s="58"/>
      <c r="AZU321" s="58"/>
      <c r="AZV321" s="58"/>
      <c r="AZW321" s="58"/>
      <c r="AZX321" s="58"/>
      <c r="AZY321" s="58"/>
      <c r="AZZ321" s="58"/>
      <c r="BAA321" s="58"/>
      <c r="BAB321" s="58"/>
      <c r="BAC321" s="58"/>
      <c r="BAD321" s="58"/>
      <c r="BAE321" s="58"/>
      <c r="BAF321" s="58"/>
      <c r="BAG321" s="58"/>
      <c r="BAH321" s="58"/>
      <c r="BAI321" s="58"/>
      <c r="BAJ321" s="58"/>
      <c r="BAK321" s="58"/>
      <c r="BAL321" s="58"/>
      <c r="BAM321" s="58"/>
      <c r="BAN321" s="58"/>
      <c r="BAO321" s="58"/>
      <c r="BAP321" s="58"/>
      <c r="BAQ321" s="58"/>
      <c r="BAR321" s="58"/>
      <c r="BAS321" s="58"/>
      <c r="BAT321" s="58"/>
      <c r="BAU321" s="58"/>
      <c r="BAV321" s="58"/>
      <c r="BAW321" s="58"/>
      <c r="BAX321" s="58"/>
      <c r="BAY321" s="58"/>
      <c r="BAZ321" s="58"/>
      <c r="BBA321" s="58"/>
      <c r="BBB321" s="58"/>
      <c r="BBC321" s="58"/>
      <c r="BBD321" s="58"/>
      <c r="BBE321" s="58"/>
      <c r="BBF321" s="58"/>
      <c r="BBG321" s="58"/>
      <c r="BBH321" s="58"/>
      <c r="BBI321" s="58"/>
      <c r="BBJ321" s="58"/>
      <c r="BBK321" s="58"/>
      <c r="BBL321" s="58"/>
      <c r="BBM321" s="58"/>
      <c r="BBN321" s="58"/>
      <c r="BBO321" s="58"/>
      <c r="BBP321" s="58"/>
      <c r="BBQ321" s="58"/>
      <c r="BBR321" s="58"/>
      <c r="BBS321" s="58"/>
      <c r="BBT321" s="58"/>
      <c r="BBU321" s="58"/>
      <c r="BBV321" s="58"/>
      <c r="BBW321" s="58"/>
      <c r="BBX321" s="58"/>
      <c r="BBY321" s="58"/>
      <c r="BBZ321" s="58"/>
      <c r="BCA321" s="58"/>
      <c r="BCB321" s="58"/>
      <c r="BCC321" s="58"/>
      <c r="BCD321" s="58"/>
      <c r="BCE321" s="58"/>
      <c r="BCF321" s="58"/>
      <c r="BCG321" s="58"/>
      <c r="BCH321" s="58"/>
      <c r="BCI321" s="58"/>
      <c r="BCJ321" s="58"/>
      <c r="BCK321" s="58"/>
      <c r="BCL321" s="58"/>
      <c r="BCM321" s="58"/>
      <c r="BCN321" s="58"/>
      <c r="BCO321" s="58"/>
      <c r="BCP321" s="58"/>
      <c r="BCQ321" s="58"/>
      <c r="BCR321" s="58"/>
      <c r="BCS321" s="58"/>
      <c r="BCT321" s="58"/>
      <c r="BCU321" s="58"/>
      <c r="BCV321" s="58"/>
      <c r="BCW321" s="58"/>
      <c r="BCX321" s="58"/>
      <c r="BCY321" s="58"/>
      <c r="BCZ321" s="58"/>
      <c r="BDA321" s="58"/>
      <c r="BDB321" s="58"/>
      <c r="BDC321" s="58"/>
      <c r="BDD321" s="58"/>
      <c r="BDE321" s="58"/>
      <c r="BDF321" s="58"/>
      <c r="BDG321" s="58"/>
      <c r="BDH321" s="58"/>
      <c r="BDI321" s="58"/>
      <c r="BDJ321" s="58"/>
      <c r="BDK321" s="58"/>
      <c r="BDL321" s="58"/>
      <c r="BDM321" s="58"/>
      <c r="BDN321" s="58"/>
      <c r="BDO321" s="58"/>
      <c r="BDP321" s="58"/>
      <c r="BDQ321" s="58"/>
      <c r="BDR321" s="58"/>
      <c r="BDS321" s="58"/>
      <c r="BDT321" s="58"/>
      <c r="BDU321" s="58"/>
      <c r="BDV321" s="58"/>
      <c r="BDW321" s="58"/>
      <c r="BDX321" s="58"/>
      <c r="BDY321" s="58"/>
      <c r="BDZ321" s="58"/>
      <c r="BEA321" s="58"/>
      <c r="BEB321" s="58"/>
      <c r="BEC321" s="58"/>
      <c r="BED321" s="58"/>
      <c r="BEE321" s="58"/>
      <c r="BEF321" s="58"/>
      <c r="BEG321" s="58"/>
      <c r="BEH321" s="58"/>
      <c r="BEI321" s="58"/>
      <c r="BEJ321" s="58"/>
      <c r="BEK321" s="58"/>
      <c r="BEL321" s="58"/>
      <c r="BEM321" s="58"/>
      <c r="BEN321" s="58"/>
      <c r="BEO321" s="58"/>
      <c r="BEP321" s="58"/>
      <c r="BEQ321" s="58"/>
      <c r="BER321" s="58"/>
      <c r="BES321" s="58"/>
      <c r="BET321" s="58"/>
      <c r="BEU321" s="58"/>
      <c r="BEV321" s="58"/>
      <c r="BEW321" s="58"/>
      <c r="BEX321" s="58"/>
      <c r="BEY321" s="58"/>
      <c r="BEZ321" s="58"/>
      <c r="BFA321" s="58"/>
      <c r="BFB321" s="58"/>
      <c r="BFC321" s="58"/>
      <c r="BFD321" s="58"/>
      <c r="BFE321" s="58"/>
      <c r="BFF321" s="58"/>
      <c r="BFG321" s="58"/>
      <c r="BFH321" s="58"/>
    </row>
    <row r="322" spans="1:1516" s="56" customFormat="1" ht="17.25" customHeight="1" thickBot="1">
      <c r="A322" s="35"/>
      <c r="B322" s="151"/>
      <c r="C322" s="70"/>
      <c r="D322" s="345" t="s">
        <v>92</v>
      </c>
      <c r="E322" s="346"/>
      <c r="F322" s="346"/>
      <c r="G322" s="152"/>
      <c r="H322" s="375">
        <f>MAX(E256:O256,E320:O320)</f>
        <v>0</v>
      </c>
      <c r="I322" s="376"/>
      <c r="J322" s="370" t="str">
        <f>IF(I17=20%,"(Incrementar con el importe de la mínima retribución necesaria del Empresario)","")</f>
        <v/>
      </c>
      <c r="K322" s="370"/>
      <c r="L322" s="370"/>
      <c r="M322" s="370"/>
      <c r="N322" s="370"/>
      <c r="O322" s="370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DT322" s="58"/>
      <c r="DU322" s="58"/>
      <c r="DV322" s="58"/>
      <c r="DW322" s="58"/>
      <c r="DX322" s="58"/>
      <c r="DY322" s="58"/>
      <c r="DZ322" s="58"/>
      <c r="EA322" s="58"/>
      <c r="EB322" s="58"/>
      <c r="EC322" s="58"/>
      <c r="ED322" s="58"/>
      <c r="EE322" s="58"/>
      <c r="EF322" s="58"/>
      <c r="EG322" s="58"/>
      <c r="EH322" s="58"/>
      <c r="EI322" s="58"/>
      <c r="EJ322" s="58"/>
      <c r="EK322" s="58"/>
      <c r="EL322" s="58"/>
      <c r="EM322" s="58"/>
      <c r="EN322" s="58"/>
      <c r="EO322" s="58"/>
      <c r="EP322" s="58"/>
      <c r="EQ322" s="58"/>
      <c r="ER322" s="58"/>
      <c r="ES322" s="58"/>
      <c r="ET322" s="58"/>
      <c r="EU322" s="58"/>
      <c r="EV322" s="58"/>
      <c r="EW322" s="58"/>
      <c r="EX322" s="58"/>
      <c r="EY322" s="58"/>
      <c r="EZ322" s="58"/>
      <c r="FA322" s="58"/>
      <c r="FB322" s="58"/>
      <c r="FC322" s="58"/>
      <c r="FD322" s="58"/>
      <c r="FE322" s="58"/>
      <c r="FF322" s="58"/>
      <c r="FG322" s="58"/>
      <c r="FH322" s="58"/>
      <c r="FI322" s="58"/>
      <c r="FJ322" s="58"/>
      <c r="FK322" s="58"/>
      <c r="FL322" s="58"/>
      <c r="FM322" s="58"/>
      <c r="FN322" s="58"/>
      <c r="FO322" s="58"/>
      <c r="FP322" s="58"/>
      <c r="FQ322" s="58"/>
      <c r="FR322" s="58"/>
      <c r="FS322" s="58"/>
      <c r="FT322" s="58"/>
      <c r="FU322" s="58"/>
      <c r="FV322" s="58"/>
      <c r="FW322" s="58"/>
      <c r="FX322" s="58"/>
      <c r="FY322" s="58"/>
      <c r="FZ322" s="58"/>
      <c r="GA322" s="58"/>
      <c r="GB322" s="58"/>
      <c r="GC322" s="58"/>
      <c r="GD322" s="58"/>
      <c r="GE322" s="58"/>
      <c r="GF322" s="58"/>
      <c r="GG322" s="58"/>
      <c r="GH322" s="58"/>
      <c r="GI322" s="58"/>
      <c r="GJ322" s="58"/>
      <c r="GK322" s="58"/>
      <c r="GL322" s="58"/>
      <c r="GM322" s="58"/>
      <c r="GN322" s="58"/>
      <c r="GO322" s="58"/>
      <c r="GP322" s="58"/>
      <c r="GQ322" s="58"/>
      <c r="GR322" s="58"/>
      <c r="GS322" s="58"/>
      <c r="GT322" s="58"/>
      <c r="GU322" s="58"/>
      <c r="GV322" s="58"/>
      <c r="GW322" s="58"/>
      <c r="GX322" s="58"/>
      <c r="GY322" s="58"/>
      <c r="GZ322" s="58"/>
      <c r="HA322" s="58"/>
      <c r="HB322" s="58"/>
      <c r="HC322" s="58"/>
      <c r="HD322" s="58"/>
      <c r="HE322" s="58"/>
      <c r="HF322" s="58"/>
      <c r="HG322" s="58"/>
      <c r="HH322" s="58"/>
      <c r="HI322" s="58"/>
      <c r="HJ322" s="58"/>
      <c r="HK322" s="58"/>
      <c r="HL322" s="58"/>
      <c r="HM322" s="58"/>
      <c r="HN322" s="58"/>
      <c r="HO322" s="58"/>
      <c r="HP322" s="58"/>
      <c r="HQ322" s="58"/>
      <c r="HR322" s="58"/>
      <c r="HS322" s="58"/>
      <c r="HT322" s="58"/>
      <c r="HU322" s="58"/>
      <c r="HV322" s="58"/>
      <c r="HW322" s="58"/>
      <c r="HX322" s="58"/>
      <c r="HY322" s="58"/>
      <c r="HZ322" s="58"/>
      <c r="IA322" s="58"/>
      <c r="IB322" s="58"/>
      <c r="IC322" s="58"/>
      <c r="ID322" s="58"/>
      <c r="IE322" s="58"/>
      <c r="IF322" s="58"/>
      <c r="IG322" s="58"/>
      <c r="IH322" s="58"/>
      <c r="II322" s="58"/>
      <c r="IJ322" s="58"/>
      <c r="IK322" s="58"/>
      <c r="IL322" s="58"/>
      <c r="IM322" s="58"/>
      <c r="IN322" s="58"/>
      <c r="IO322" s="58"/>
      <c r="IP322" s="58"/>
      <c r="IQ322" s="58"/>
      <c r="IR322" s="58"/>
      <c r="IS322" s="58"/>
      <c r="IT322" s="58"/>
      <c r="IU322" s="58"/>
      <c r="IV322" s="58"/>
      <c r="IW322" s="58"/>
      <c r="IX322" s="58"/>
      <c r="IY322" s="58"/>
      <c r="IZ322" s="58"/>
      <c r="JA322" s="58"/>
      <c r="JB322" s="58"/>
      <c r="JC322" s="58"/>
      <c r="JD322" s="58"/>
      <c r="JE322" s="58"/>
      <c r="JF322" s="58"/>
      <c r="JG322" s="58"/>
      <c r="JH322" s="58"/>
      <c r="JI322" s="58"/>
      <c r="JJ322" s="58"/>
      <c r="JK322" s="58"/>
      <c r="JL322" s="58"/>
      <c r="JM322" s="58"/>
      <c r="JN322" s="58"/>
      <c r="JO322" s="58"/>
      <c r="JP322" s="58"/>
      <c r="JQ322" s="58"/>
      <c r="JR322" s="58"/>
      <c r="JS322" s="58"/>
      <c r="JT322" s="58"/>
      <c r="JU322" s="58"/>
      <c r="JV322" s="58"/>
      <c r="JW322" s="58"/>
      <c r="JX322" s="58"/>
      <c r="JY322" s="58"/>
      <c r="JZ322" s="58"/>
      <c r="KA322" s="58"/>
      <c r="KB322" s="58"/>
      <c r="KC322" s="58"/>
      <c r="KD322" s="58"/>
      <c r="KE322" s="58"/>
      <c r="KF322" s="58"/>
      <c r="KG322" s="58"/>
      <c r="KH322" s="58"/>
      <c r="KI322" s="58"/>
      <c r="KJ322" s="58"/>
      <c r="KK322" s="58"/>
      <c r="KL322" s="58"/>
      <c r="KM322" s="58"/>
      <c r="KN322" s="58"/>
      <c r="KO322" s="58"/>
      <c r="KP322" s="58"/>
      <c r="KQ322" s="58"/>
      <c r="KR322" s="58"/>
      <c r="KS322" s="58"/>
      <c r="KT322" s="58"/>
      <c r="KU322" s="58"/>
      <c r="KV322" s="58"/>
      <c r="KW322" s="58"/>
      <c r="KX322" s="58"/>
      <c r="KY322" s="58"/>
      <c r="KZ322" s="58"/>
      <c r="LA322" s="58"/>
      <c r="LB322" s="58"/>
      <c r="LC322" s="58"/>
      <c r="LD322" s="58"/>
      <c r="LE322" s="58"/>
      <c r="LF322" s="58"/>
      <c r="LG322" s="58"/>
      <c r="LH322" s="58"/>
      <c r="LI322" s="58"/>
      <c r="LJ322" s="58"/>
      <c r="LK322" s="58"/>
      <c r="LL322" s="58"/>
      <c r="LM322" s="58"/>
      <c r="LN322" s="58"/>
      <c r="LO322" s="58"/>
      <c r="LP322" s="58"/>
      <c r="LQ322" s="58"/>
      <c r="LR322" s="58"/>
      <c r="LS322" s="58"/>
      <c r="LT322" s="58"/>
      <c r="LU322" s="58"/>
      <c r="LV322" s="58"/>
      <c r="LW322" s="58"/>
      <c r="LX322" s="58"/>
      <c r="LY322" s="58"/>
      <c r="LZ322" s="58"/>
      <c r="MA322" s="58"/>
      <c r="MB322" s="58"/>
      <c r="MC322" s="58"/>
      <c r="MD322" s="58"/>
      <c r="ME322" s="58"/>
      <c r="MF322" s="58"/>
      <c r="MG322" s="58"/>
      <c r="MH322" s="58"/>
      <c r="MI322" s="58"/>
      <c r="MJ322" s="58"/>
      <c r="MK322" s="58"/>
      <c r="ML322" s="58"/>
      <c r="MM322" s="58"/>
      <c r="MN322" s="58"/>
      <c r="MO322" s="58"/>
      <c r="MP322" s="58"/>
      <c r="MQ322" s="58"/>
      <c r="MR322" s="58"/>
      <c r="MS322" s="58"/>
      <c r="MT322" s="58"/>
      <c r="MU322" s="58"/>
      <c r="MV322" s="58"/>
      <c r="MW322" s="58"/>
      <c r="MX322" s="58"/>
      <c r="MY322" s="58"/>
      <c r="MZ322" s="58"/>
      <c r="NA322" s="58"/>
      <c r="NB322" s="58"/>
      <c r="NC322" s="58"/>
      <c r="ND322" s="58"/>
      <c r="NE322" s="58"/>
      <c r="NF322" s="58"/>
      <c r="NG322" s="58"/>
      <c r="NH322" s="58"/>
      <c r="NI322" s="58"/>
      <c r="NJ322" s="58"/>
      <c r="NK322" s="58"/>
      <c r="NL322" s="58"/>
      <c r="NM322" s="58"/>
      <c r="NN322" s="58"/>
      <c r="NO322" s="58"/>
      <c r="NP322" s="58"/>
      <c r="NQ322" s="58"/>
      <c r="NR322" s="58"/>
      <c r="NS322" s="58"/>
      <c r="NT322" s="58"/>
      <c r="NU322" s="58"/>
      <c r="NV322" s="58"/>
      <c r="NW322" s="58"/>
      <c r="NX322" s="58"/>
      <c r="NY322" s="58"/>
      <c r="NZ322" s="58"/>
      <c r="OA322" s="58"/>
      <c r="OB322" s="58"/>
      <c r="OC322" s="58"/>
      <c r="OD322" s="58"/>
      <c r="OE322" s="58"/>
      <c r="OF322" s="58"/>
      <c r="OG322" s="58"/>
      <c r="OH322" s="58"/>
      <c r="OI322" s="58"/>
      <c r="OJ322" s="58"/>
      <c r="OK322" s="58"/>
      <c r="OL322" s="58"/>
      <c r="OM322" s="58"/>
      <c r="ON322" s="58"/>
      <c r="OO322" s="58"/>
      <c r="OP322" s="58"/>
      <c r="OQ322" s="58"/>
      <c r="OR322" s="58"/>
      <c r="OS322" s="58"/>
      <c r="OT322" s="58"/>
      <c r="OU322" s="58"/>
      <c r="OV322" s="58"/>
      <c r="OW322" s="58"/>
      <c r="OX322" s="58"/>
      <c r="OY322" s="58"/>
      <c r="OZ322" s="58"/>
      <c r="PA322" s="58"/>
      <c r="PB322" s="58"/>
      <c r="PC322" s="58"/>
      <c r="PD322" s="58"/>
      <c r="PE322" s="58"/>
      <c r="PF322" s="58"/>
      <c r="PG322" s="58"/>
      <c r="PH322" s="58"/>
      <c r="PI322" s="58"/>
      <c r="PJ322" s="58"/>
      <c r="PK322" s="58"/>
      <c r="PL322" s="58"/>
      <c r="PM322" s="58"/>
      <c r="PN322" s="58"/>
      <c r="PO322" s="58"/>
      <c r="PP322" s="58"/>
      <c r="PQ322" s="58"/>
      <c r="PR322" s="58"/>
      <c r="PS322" s="58"/>
      <c r="PT322" s="58"/>
      <c r="PU322" s="58"/>
      <c r="PV322" s="58"/>
      <c r="PW322" s="58"/>
      <c r="PX322" s="58"/>
      <c r="PY322" s="58"/>
      <c r="PZ322" s="58"/>
      <c r="QA322" s="58"/>
      <c r="QB322" s="58"/>
      <c r="QC322" s="58"/>
      <c r="QD322" s="58"/>
      <c r="QE322" s="58"/>
      <c r="QF322" s="58"/>
      <c r="QG322" s="58"/>
      <c r="QH322" s="58"/>
      <c r="QI322" s="58"/>
      <c r="QJ322" s="58"/>
      <c r="QK322" s="58"/>
      <c r="QL322" s="58"/>
      <c r="QM322" s="58"/>
      <c r="QN322" s="58"/>
      <c r="QO322" s="58"/>
      <c r="QP322" s="58"/>
      <c r="QQ322" s="58"/>
      <c r="QR322" s="58"/>
      <c r="QS322" s="58"/>
      <c r="QT322" s="58"/>
      <c r="QU322" s="58"/>
      <c r="QV322" s="58"/>
      <c r="QW322" s="58"/>
      <c r="QX322" s="58"/>
      <c r="QY322" s="58"/>
      <c r="QZ322" s="58"/>
      <c r="RA322" s="58"/>
      <c r="RB322" s="58"/>
      <c r="RC322" s="58"/>
      <c r="RD322" s="58"/>
      <c r="RE322" s="58"/>
      <c r="RF322" s="58"/>
      <c r="RG322" s="58"/>
      <c r="RH322" s="58"/>
      <c r="RI322" s="58"/>
      <c r="RJ322" s="58"/>
      <c r="RK322" s="58"/>
      <c r="RL322" s="58"/>
      <c r="RM322" s="58"/>
      <c r="RN322" s="58"/>
      <c r="RO322" s="58"/>
      <c r="RP322" s="58"/>
      <c r="RQ322" s="58"/>
      <c r="RR322" s="58"/>
      <c r="RS322" s="58"/>
      <c r="RT322" s="58"/>
      <c r="RU322" s="58"/>
      <c r="RV322" s="58"/>
      <c r="RW322" s="58"/>
      <c r="RX322" s="58"/>
      <c r="RY322" s="58"/>
      <c r="RZ322" s="58"/>
      <c r="SA322" s="58"/>
      <c r="SB322" s="58"/>
      <c r="SC322" s="58"/>
      <c r="SD322" s="58"/>
      <c r="SE322" s="58"/>
      <c r="SF322" s="58"/>
      <c r="SG322" s="58"/>
      <c r="SH322" s="58"/>
      <c r="SI322" s="58"/>
      <c r="SJ322" s="58"/>
      <c r="SK322" s="58"/>
      <c r="SL322" s="58"/>
      <c r="SM322" s="58"/>
      <c r="SN322" s="58"/>
      <c r="SO322" s="58"/>
      <c r="SP322" s="58"/>
      <c r="SQ322" s="58"/>
      <c r="SR322" s="58"/>
      <c r="SS322" s="58"/>
      <c r="ST322" s="58"/>
      <c r="SU322" s="58"/>
      <c r="SV322" s="58"/>
      <c r="SW322" s="58"/>
      <c r="SX322" s="58"/>
      <c r="SY322" s="58"/>
      <c r="SZ322" s="58"/>
      <c r="TA322" s="58"/>
      <c r="TB322" s="58"/>
      <c r="TC322" s="58"/>
      <c r="TD322" s="58"/>
      <c r="TE322" s="58"/>
      <c r="TF322" s="58"/>
      <c r="TG322" s="58"/>
      <c r="TH322" s="58"/>
      <c r="TI322" s="58"/>
      <c r="TJ322" s="58"/>
      <c r="TK322" s="58"/>
      <c r="TL322" s="58"/>
      <c r="TM322" s="58"/>
      <c r="TN322" s="58"/>
      <c r="TO322" s="58"/>
      <c r="TP322" s="58"/>
      <c r="TQ322" s="58"/>
      <c r="TR322" s="58"/>
      <c r="TS322" s="58"/>
      <c r="TT322" s="58"/>
      <c r="TU322" s="58"/>
      <c r="TV322" s="58"/>
      <c r="TW322" s="58"/>
      <c r="TX322" s="58"/>
      <c r="TY322" s="58"/>
      <c r="TZ322" s="58"/>
      <c r="UA322" s="58"/>
      <c r="UB322" s="58"/>
      <c r="UC322" s="58"/>
      <c r="UD322" s="58"/>
      <c r="UE322" s="58"/>
      <c r="UF322" s="58"/>
      <c r="UG322" s="58"/>
      <c r="UH322" s="58"/>
      <c r="UI322" s="58"/>
      <c r="UJ322" s="58"/>
      <c r="UK322" s="58"/>
      <c r="UL322" s="58"/>
      <c r="UM322" s="58"/>
      <c r="UN322" s="58"/>
      <c r="UO322" s="58"/>
      <c r="UP322" s="58"/>
      <c r="UQ322" s="58"/>
      <c r="UR322" s="58"/>
      <c r="US322" s="58"/>
      <c r="UT322" s="58"/>
      <c r="UU322" s="58"/>
      <c r="UV322" s="58"/>
      <c r="UW322" s="58"/>
      <c r="UX322" s="58"/>
      <c r="UY322" s="58"/>
      <c r="UZ322" s="58"/>
      <c r="VA322" s="58"/>
      <c r="VB322" s="58"/>
      <c r="VC322" s="58"/>
      <c r="VD322" s="58"/>
      <c r="VE322" s="58"/>
      <c r="VF322" s="58"/>
      <c r="VG322" s="58"/>
      <c r="VH322" s="58"/>
      <c r="VI322" s="58"/>
      <c r="VJ322" s="58"/>
      <c r="VK322" s="58"/>
      <c r="VL322" s="58"/>
      <c r="VM322" s="58"/>
      <c r="VN322" s="58"/>
      <c r="VO322" s="58"/>
      <c r="VP322" s="58"/>
      <c r="VQ322" s="58"/>
      <c r="VR322" s="58"/>
      <c r="VS322" s="58"/>
      <c r="VT322" s="58"/>
      <c r="VU322" s="58"/>
      <c r="VV322" s="58"/>
      <c r="VW322" s="58"/>
      <c r="VX322" s="58"/>
      <c r="VY322" s="58"/>
      <c r="VZ322" s="58"/>
      <c r="WA322" s="58"/>
      <c r="WB322" s="58"/>
      <c r="WC322" s="58"/>
      <c r="WD322" s="58"/>
      <c r="WE322" s="58"/>
      <c r="WF322" s="58"/>
      <c r="WG322" s="58"/>
      <c r="WH322" s="58"/>
      <c r="WI322" s="58"/>
      <c r="WJ322" s="58"/>
      <c r="WK322" s="58"/>
      <c r="WL322" s="58"/>
      <c r="WM322" s="58"/>
      <c r="WN322" s="58"/>
      <c r="WO322" s="58"/>
      <c r="WP322" s="58"/>
      <c r="WQ322" s="58"/>
      <c r="WR322" s="58"/>
      <c r="WS322" s="58"/>
      <c r="WT322" s="58"/>
      <c r="WU322" s="58"/>
      <c r="WV322" s="58"/>
      <c r="WW322" s="58"/>
      <c r="WX322" s="58"/>
      <c r="WY322" s="58"/>
      <c r="WZ322" s="58"/>
      <c r="XA322" s="58"/>
      <c r="XB322" s="58"/>
      <c r="XC322" s="58"/>
      <c r="XD322" s="58"/>
      <c r="XE322" s="58"/>
      <c r="XF322" s="58"/>
      <c r="XG322" s="58"/>
      <c r="XH322" s="58"/>
      <c r="XI322" s="58"/>
      <c r="XJ322" s="58"/>
      <c r="XK322" s="58"/>
      <c r="XL322" s="58"/>
      <c r="XM322" s="58"/>
      <c r="XN322" s="58"/>
      <c r="XO322" s="58"/>
      <c r="XP322" s="58"/>
      <c r="XQ322" s="58"/>
      <c r="XR322" s="58"/>
      <c r="XS322" s="58"/>
      <c r="XT322" s="58"/>
      <c r="XU322" s="58"/>
      <c r="XV322" s="58"/>
      <c r="XW322" s="58"/>
      <c r="XX322" s="58"/>
      <c r="XY322" s="58"/>
      <c r="XZ322" s="58"/>
      <c r="YA322" s="58"/>
      <c r="YB322" s="58"/>
      <c r="YC322" s="58"/>
      <c r="YD322" s="58"/>
      <c r="YE322" s="58"/>
      <c r="YF322" s="58"/>
      <c r="YG322" s="58"/>
      <c r="YH322" s="58"/>
      <c r="YI322" s="58"/>
      <c r="YJ322" s="58"/>
      <c r="YK322" s="58"/>
      <c r="YL322" s="58"/>
      <c r="YM322" s="58"/>
      <c r="YN322" s="58"/>
      <c r="YO322" s="58"/>
      <c r="YP322" s="58"/>
      <c r="YQ322" s="58"/>
      <c r="YR322" s="58"/>
      <c r="YS322" s="58"/>
      <c r="YT322" s="58"/>
      <c r="YU322" s="58"/>
      <c r="YV322" s="58"/>
      <c r="YW322" s="58"/>
      <c r="YX322" s="58"/>
      <c r="YY322" s="58"/>
      <c r="YZ322" s="58"/>
      <c r="ZA322" s="58"/>
      <c r="ZB322" s="58"/>
      <c r="ZC322" s="58"/>
      <c r="ZD322" s="58"/>
      <c r="ZE322" s="58"/>
      <c r="ZF322" s="58"/>
      <c r="ZG322" s="58"/>
      <c r="ZH322" s="58"/>
      <c r="ZI322" s="58"/>
      <c r="ZJ322" s="58"/>
      <c r="ZK322" s="58"/>
      <c r="ZL322" s="58"/>
      <c r="ZM322" s="58"/>
      <c r="ZN322" s="58"/>
      <c r="ZO322" s="58"/>
      <c r="ZP322" s="58"/>
      <c r="ZQ322" s="58"/>
      <c r="ZR322" s="58"/>
      <c r="ZS322" s="58"/>
      <c r="ZT322" s="58"/>
      <c r="ZU322" s="58"/>
      <c r="ZV322" s="58"/>
      <c r="ZW322" s="58"/>
      <c r="ZX322" s="58"/>
      <c r="ZY322" s="58"/>
      <c r="ZZ322" s="58"/>
      <c r="AAA322" s="58"/>
      <c r="AAB322" s="58"/>
      <c r="AAC322" s="58"/>
      <c r="AAD322" s="58"/>
      <c r="AAE322" s="58"/>
      <c r="AAF322" s="58"/>
      <c r="AAG322" s="58"/>
      <c r="AAH322" s="58"/>
      <c r="AAI322" s="58"/>
      <c r="AAJ322" s="58"/>
      <c r="AAK322" s="58"/>
      <c r="AAL322" s="58"/>
      <c r="AAM322" s="58"/>
      <c r="AAN322" s="58"/>
      <c r="AAO322" s="58"/>
      <c r="AAP322" s="58"/>
      <c r="AAQ322" s="58"/>
      <c r="AAR322" s="58"/>
      <c r="AAS322" s="58"/>
      <c r="AAT322" s="58"/>
      <c r="AAU322" s="58"/>
      <c r="AAV322" s="58"/>
      <c r="AAW322" s="58"/>
      <c r="AAX322" s="58"/>
      <c r="AAY322" s="58"/>
      <c r="AAZ322" s="58"/>
      <c r="ABA322" s="58"/>
      <c r="ABB322" s="58"/>
      <c r="ABC322" s="58"/>
      <c r="ABD322" s="58"/>
      <c r="ABE322" s="58"/>
      <c r="ABF322" s="58"/>
      <c r="ABG322" s="58"/>
      <c r="ABH322" s="58"/>
      <c r="ABI322" s="58"/>
      <c r="ABJ322" s="58"/>
      <c r="ABK322" s="58"/>
      <c r="ABL322" s="58"/>
      <c r="ABM322" s="58"/>
      <c r="ABN322" s="58"/>
      <c r="ABO322" s="58"/>
      <c r="ABP322" s="58"/>
      <c r="ABQ322" s="58"/>
      <c r="ABR322" s="58"/>
      <c r="ABS322" s="58"/>
      <c r="ABT322" s="58"/>
      <c r="ABU322" s="58"/>
      <c r="ABV322" s="58"/>
      <c r="ABW322" s="58"/>
      <c r="ABX322" s="58"/>
      <c r="ABY322" s="58"/>
      <c r="ABZ322" s="58"/>
      <c r="ACA322" s="58"/>
      <c r="ACB322" s="58"/>
      <c r="ACC322" s="58"/>
      <c r="ACD322" s="58"/>
      <c r="ACE322" s="58"/>
      <c r="ACF322" s="58"/>
      <c r="ACG322" s="58"/>
      <c r="ACH322" s="58"/>
      <c r="ACI322" s="58"/>
      <c r="ACJ322" s="58"/>
      <c r="ACK322" s="58"/>
      <c r="ACL322" s="58"/>
      <c r="ACM322" s="58"/>
      <c r="ACN322" s="58"/>
      <c r="ACO322" s="58"/>
      <c r="ACP322" s="58"/>
      <c r="ACQ322" s="58"/>
      <c r="ACR322" s="58"/>
      <c r="ACS322" s="58"/>
      <c r="ACT322" s="58"/>
      <c r="ACU322" s="58"/>
      <c r="ACV322" s="58"/>
      <c r="ACW322" s="58"/>
      <c r="ACX322" s="58"/>
      <c r="ACY322" s="58"/>
      <c r="ACZ322" s="58"/>
      <c r="ADA322" s="58"/>
      <c r="ADB322" s="58"/>
      <c r="ADC322" s="58"/>
      <c r="ADD322" s="58"/>
      <c r="ADE322" s="58"/>
      <c r="ADF322" s="58"/>
      <c r="ADG322" s="58"/>
      <c r="ADH322" s="58"/>
      <c r="ADI322" s="58"/>
      <c r="ADJ322" s="58"/>
      <c r="ADK322" s="58"/>
      <c r="ADL322" s="58"/>
      <c r="ADM322" s="58"/>
      <c r="ADN322" s="58"/>
      <c r="ADO322" s="58"/>
      <c r="ADP322" s="58"/>
      <c r="ADQ322" s="58"/>
      <c r="ADR322" s="58"/>
      <c r="ADS322" s="58"/>
      <c r="ADT322" s="58"/>
      <c r="ADU322" s="58"/>
      <c r="ADV322" s="58"/>
      <c r="ADW322" s="58"/>
      <c r="ADX322" s="58"/>
      <c r="ADY322" s="58"/>
      <c r="ADZ322" s="58"/>
      <c r="AEA322" s="58"/>
      <c r="AEB322" s="58"/>
      <c r="AEC322" s="58"/>
      <c r="AED322" s="58"/>
      <c r="AEE322" s="58"/>
      <c r="AEF322" s="58"/>
      <c r="AEG322" s="58"/>
      <c r="AEH322" s="58"/>
      <c r="AEI322" s="58"/>
      <c r="AEJ322" s="58"/>
      <c r="AEK322" s="58"/>
      <c r="AEL322" s="58"/>
      <c r="AEM322" s="58"/>
      <c r="AEN322" s="58"/>
      <c r="AEO322" s="58"/>
      <c r="AEP322" s="58"/>
      <c r="AEQ322" s="58"/>
      <c r="AER322" s="58"/>
      <c r="AES322" s="58"/>
      <c r="AET322" s="58"/>
      <c r="AEU322" s="58"/>
      <c r="AEV322" s="58"/>
      <c r="AEW322" s="58"/>
      <c r="AEX322" s="58"/>
      <c r="AEY322" s="58"/>
      <c r="AEZ322" s="58"/>
      <c r="AFA322" s="58"/>
      <c r="AFB322" s="58"/>
      <c r="AFC322" s="58"/>
      <c r="AFD322" s="58"/>
      <c r="AFE322" s="58"/>
      <c r="AFF322" s="58"/>
      <c r="AFG322" s="58"/>
      <c r="AFH322" s="58"/>
      <c r="AFI322" s="58"/>
      <c r="AFJ322" s="58"/>
      <c r="AFK322" s="58"/>
      <c r="AFL322" s="58"/>
      <c r="AFM322" s="58"/>
      <c r="AFN322" s="58"/>
      <c r="AFO322" s="58"/>
      <c r="AFP322" s="58"/>
      <c r="AFQ322" s="58"/>
      <c r="AFR322" s="58"/>
      <c r="AFS322" s="58"/>
      <c r="AFT322" s="58"/>
      <c r="AFU322" s="58"/>
      <c r="AFV322" s="58"/>
      <c r="AFW322" s="58"/>
      <c r="AFX322" s="58"/>
      <c r="AFY322" s="58"/>
      <c r="AFZ322" s="58"/>
      <c r="AGA322" s="58"/>
      <c r="AGB322" s="58"/>
      <c r="AGC322" s="58"/>
      <c r="AGD322" s="58"/>
      <c r="AGE322" s="58"/>
      <c r="AGF322" s="58"/>
      <c r="AGG322" s="58"/>
      <c r="AGH322" s="58"/>
      <c r="AGI322" s="58"/>
      <c r="AGJ322" s="58"/>
      <c r="AGK322" s="58"/>
      <c r="AGL322" s="58"/>
      <c r="AGM322" s="58"/>
      <c r="AGN322" s="58"/>
      <c r="AGO322" s="58"/>
      <c r="AGP322" s="58"/>
      <c r="AGQ322" s="58"/>
      <c r="AGR322" s="58"/>
      <c r="AGS322" s="58"/>
      <c r="AGT322" s="58"/>
      <c r="AGU322" s="58"/>
      <c r="AGV322" s="58"/>
      <c r="AGW322" s="58"/>
      <c r="AGX322" s="58"/>
      <c r="AGY322" s="58"/>
      <c r="AGZ322" s="58"/>
      <c r="AHA322" s="58"/>
      <c r="AHB322" s="58"/>
      <c r="AHC322" s="58"/>
      <c r="AHD322" s="58"/>
      <c r="AHE322" s="58"/>
      <c r="AHF322" s="58"/>
      <c r="AHG322" s="58"/>
      <c r="AHH322" s="58"/>
      <c r="AHI322" s="58"/>
      <c r="AHJ322" s="58"/>
      <c r="AHK322" s="58"/>
      <c r="AHL322" s="58"/>
      <c r="AHM322" s="58"/>
      <c r="AHN322" s="58"/>
      <c r="AHO322" s="58"/>
      <c r="AHP322" s="58"/>
      <c r="AHQ322" s="58"/>
      <c r="AHR322" s="58"/>
      <c r="AHS322" s="58"/>
      <c r="AHT322" s="58"/>
      <c r="AHU322" s="58"/>
      <c r="AHV322" s="58"/>
      <c r="AHW322" s="58"/>
      <c r="AHX322" s="58"/>
      <c r="AHY322" s="58"/>
      <c r="AHZ322" s="58"/>
      <c r="AIA322" s="58"/>
      <c r="AIB322" s="58"/>
      <c r="AIC322" s="58"/>
      <c r="AID322" s="58"/>
      <c r="AIE322" s="58"/>
      <c r="AIF322" s="58"/>
      <c r="AIG322" s="58"/>
      <c r="AIH322" s="58"/>
      <c r="AII322" s="58"/>
      <c r="AIJ322" s="58"/>
      <c r="AIK322" s="58"/>
      <c r="AIL322" s="58"/>
      <c r="AIM322" s="58"/>
      <c r="AIN322" s="58"/>
      <c r="AIO322" s="58"/>
      <c r="AIP322" s="58"/>
      <c r="AIQ322" s="58"/>
      <c r="AIR322" s="58"/>
      <c r="AIS322" s="58"/>
      <c r="AIT322" s="58"/>
      <c r="AIU322" s="58"/>
      <c r="AIV322" s="58"/>
      <c r="AIW322" s="58"/>
      <c r="AIX322" s="58"/>
      <c r="AIY322" s="58"/>
      <c r="AIZ322" s="58"/>
      <c r="AJA322" s="58"/>
      <c r="AJB322" s="58"/>
      <c r="AJC322" s="58"/>
      <c r="AJD322" s="58"/>
      <c r="AJE322" s="58"/>
      <c r="AJF322" s="58"/>
      <c r="AJG322" s="58"/>
      <c r="AJH322" s="58"/>
      <c r="AJI322" s="58"/>
      <c r="AJJ322" s="58"/>
      <c r="AJK322" s="58"/>
      <c r="AJL322" s="58"/>
      <c r="AJM322" s="58"/>
      <c r="AJN322" s="58"/>
      <c r="AJO322" s="58"/>
      <c r="AJP322" s="58"/>
      <c r="AJQ322" s="58"/>
      <c r="AJR322" s="58"/>
      <c r="AJS322" s="58"/>
      <c r="AJT322" s="58"/>
      <c r="AJU322" s="58"/>
      <c r="AJV322" s="58"/>
      <c r="AJW322" s="58"/>
      <c r="AJX322" s="58"/>
      <c r="AJY322" s="58"/>
      <c r="AJZ322" s="58"/>
      <c r="AKA322" s="58"/>
      <c r="AKB322" s="58"/>
      <c r="AKC322" s="58"/>
      <c r="AKD322" s="58"/>
      <c r="AKE322" s="58"/>
      <c r="AKF322" s="58"/>
      <c r="AKG322" s="58"/>
      <c r="AKH322" s="58"/>
      <c r="AKI322" s="58"/>
      <c r="AKJ322" s="58"/>
      <c r="AKK322" s="58"/>
      <c r="AKL322" s="58"/>
      <c r="AKM322" s="58"/>
      <c r="AKN322" s="58"/>
      <c r="AKO322" s="58"/>
      <c r="AKP322" s="58"/>
      <c r="AKQ322" s="58"/>
      <c r="AKR322" s="58"/>
      <c r="AKS322" s="58"/>
      <c r="AKT322" s="58"/>
      <c r="AKU322" s="58"/>
      <c r="AKV322" s="58"/>
      <c r="AKW322" s="58"/>
      <c r="AKX322" s="58"/>
      <c r="AKY322" s="58"/>
      <c r="AKZ322" s="58"/>
      <c r="ALA322" s="58"/>
      <c r="ALB322" s="58"/>
      <c r="ALC322" s="58"/>
      <c r="ALD322" s="58"/>
      <c r="ALE322" s="58"/>
      <c r="ALF322" s="58"/>
      <c r="ALG322" s="58"/>
      <c r="ALH322" s="58"/>
      <c r="ALI322" s="58"/>
      <c r="ALJ322" s="58"/>
      <c r="ALK322" s="58"/>
      <c r="ALL322" s="58"/>
      <c r="ALM322" s="58"/>
      <c r="ALN322" s="58"/>
      <c r="ALO322" s="58"/>
      <c r="ALP322" s="58"/>
      <c r="ALQ322" s="58"/>
      <c r="ALR322" s="58"/>
      <c r="ALS322" s="58"/>
      <c r="ALT322" s="58"/>
      <c r="ALU322" s="58"/>
      <c r="ALV322" s="58"/>
      <c r="ALW322" s="58"/>
      <c r="ALX322" s="58"/>
      <c r="ALY322" s="58"/>
      <c r="ALZ322" s="58"/>
      <c r="AMA322" s="58"/>
      <c r="AMB322" s="58"/>
      <c r="AMC322" s="58"/>
      <c r="AMD322" s="58"/>
      <c r="AME322" s="58"/>
      <c r="AMF322" s="58"/>
      <c r="AMG322" s="58"/>
      <c r="AMH322" s="58"/>
      <c r="AMI322" s="58"/>
      <c r="AMJ322" s="58"/>
      <c r="AMK322" s="58"/>
      <c r="AML322" s="58"/>
      <c r="AMM322" s="58"/>
      <c r="AMN322" s="58"/>
      <c r="AMO322" s="58"/>
      <c r="AMP322" s="58"/>
      <c r="AMQ322" s="58"/>
      <c r="AMR322" s="58"/>
      <c r="AMS322" s="58"/>
      <c r="AMT322" s="58"/>
      <c r="AMU322" s="58"/>
      <c r="AMV322" s="58"/>
      <c r="AMW322" s="58"/>
      <c r="AMX322" s="58"/>
      <c r="AMY322" s="58"/>
      <c r="AMZ322" s="58"/>
      <c r="ANA322" s="58"/>
      <c r="ANB322" s="58"/>
      <c r="ANC322" s="58"/>
      <c r="AND322" s="58"/>
      <c r="ANE322" s="58"/>
      <c r="ANF322" s="58"/>
      <c r="ANG322" s="58"/>
      <c r="ANH322" s="58"/>
      <c r="ANI322" s="58"/>
      <c r="ANJ322" s="58"/>
      <c r="ANK322" s="58"/>
      <c r="ANL322" s="58"/>
      <c r="ANM322" s="58"/>
      <c r="ANN322" s="58"/>
      <c r="ANO322" s="58"/>
      <c r="ANP322" s="58"/>
      <c r="ANQ322" s="58"/>
      <c r="ANR322" s="58"/>
      <c r="ANS322" s="58"/>
      <c r="ANT322" s="58"/>
      <c r="ANU322" s="58"/>
      <c r="ANV322" s="58"/>
      <c r="ANW322" s="58"/>
      <c r="ANX322" s="58"/>
      <c r="ANY322" s="58"/>
      <c r="ANZ322" s="58"/>
      <c r="AOA322" s="58"/>
      <c r="AOB322" s="58"/>
      <c r="AOC322" s="58"/>
      <c r="AOD322" s="58"/>
      <c r="AOE322" s="58"/>
      <c r="AOF322" s="58"/>
      <c r="AOG322" s="58"/>
      <c r="AOH322" s="58"/>
      <c r="AOI322" s="58"/>
      <c r="AOJ322" s="58"/>
      <c r="AOK322" s="58"/>
      <c r="AOL322" s="58"/>
      <c r="AOM322" s="58"/>
      <c r="AON322" s="58"/>
      <c r="AOO322" s="58"/>
      <c r="AOP322" s="58"/>
      <c r="AOQ322" s="58"/>
      <c r="AOR322" s="58"/>
      <c r="AOS322" s="58"/>
      <c r="AOT322" s="58"/>
      <c r="AOU322" s="58"/>
      <c r="AOV322" s="58"/>
      <c r="AOW322" s="58"/>
      <c r="AOX322" s="58"/>
      <c r="AOY322" s="58"/>
      <c r="AOZ322" s="58"/>
      <c r="APA322" s="58"/>
      <c r="APB322" s="58"/>
      <c r="APC322" s="58"/>
      <c r="APD322" s="58"/>
      <c r="APE322" s="58"/>
      <c r="APF322" s="58"/>
      <c r="APG322" s="58"/>
      <c r="APH322" s="58"/>
      <c r="API322" s="58"/>
      <c r="APJ322" s="58"/>
      <c r="APK322" s="58"/>
      <c r="APL322" s="58"/>
      <c r="APM322" s="58"/>
      <c r="APN322" s="58"/>
      <c r="APO322" s="58"/>
      <c r="APP322" s="58"/>
      <c r="APQ322" s="58"/>
      <c r="APR322" s="58"/>
      <c r="APS322" s="58"/>
      <c r="APT322" s="58"/>
      <c r="APU322" s="58"/>
      <c r="APV322" s="58"/>
      <c r="APW322" s="58"/>
      <c r="APX322" s="58"/>
      <c r="APY322" s="58"/>
      <c r="APZ322" s="58"/>
      <c r="AQA322" s="58"/>
      <c r="AQB322" s="58"/>
      <c r="AQC322" s="58"/>
      <c r="AQD322" s="58"/>
      <c r="AQE322" s="58"/>
      <c r="AQF322" s="58"/>
      <c r="AQG322" s="58"/>
      <c r="AQH322" s="58"/>
      <c r="AQI322" s="58"/>
      <c r="AQJ322" s="58"/>
      <c r="AQK322" s="58"/>
      <c r="AQL322" s="58"/>
      <c r="AQM322" s="58"/>
      <c r="AQN322" s="58"/>
      <c r="AQO322" s="58"/>
      <c r="AQP322" s="58"/>
      <c r="AQQ322" s="58"/>
      <c r="AQR322" s="58"/>
      <c r="AQS322" s="58"/>
      <c r="AQT322" s="58"/>
      <c r="AQU322" s="58"/>
      <c r="AQV322" s="58"/>
      <c r="AQW322" s="58"/>
      <c r="AQX322" s="58"/>
      <c r="AQY322" s="58"/>
      <c r="AQZ322" s="58"/>
      <c r="ARA322" s="58"/>
      <c r="ARB322" s="58"/>
      <c r="ARC322" s="58"/>
      <c r="ARD322" s="58"/>
      <c r="ARE322" s="58"/>
      <c r="ARF322" s="58"/>
      <c r="ARG322" s="58"/>
      <c r="ARH322" s="58"/>
      <c r="ARI322" s="58"/>
      <c r="ARJ322" s="58"/>
      <c r="ARK322" s="58"/>
      <c r="ARL322" s="58"/>
      <c r="ARM322" s="58"/>
      <c r="ARN322" s="58"/>
      <c r="ARO322" s="58"/>
      <c r="ARP322" s="58"/>
      <c r="ARQ322" s="58"/>
      <c r="ARR322" s="58"/>
      <c r="ARS322" s="58"/>
      <c r="ART322" s="58"/>
      <c r="ARU322" s="58"/>
      <c r="ARV322" s="58"/>
      <c r="ARW322" s="58"/>
      <c r="ARX322" s="58"/>
      <c r="ARY322" s="58"/>
      <c r="ARZ322" s="58"/>
      <c r="ASA322" s="58"/>
      <c r="ASB322" s="58"/>
      <c r="ASC322" s="58"/>
      <c r="ASD322" s="58"/>
      <c r="ASE322" s="58"/>
      <c r="ASF322" s="58"/>
      <c r="ASG322" s="58"/>
      <c r="ASH322" s="58"/>
      <c r="ASI322" s="58"/>
      <c r="ASJ322" s="58"/>
      <c r="ASK322" s="58"/>
      <c r="ASL322" s="58"/>
      <c r="ASM322" s="58"/>
      <c r="ASN322" s="58"/>
      <c r="ASO322" s="58"/>
      <c r="ASP322" s="58"/>
      <c r="ASQ322" s="58"/>
      <c r="ASR322" s="58"/>
      <c r="ASS322" s="58"/>
      <c r="AST322" s="58"/>
      <c r="ASU322" s="58"/>
      <c r="ASV322" s="58"/>
      <c r="ASW322" s="58"/>
      <c r="ASX322" s="58"/>
      <c r="ASY322" s="58"/>
      <c r="ASZ322" s="58"/>
      <c r="ATA322" s="58"/>
      <c r="ATB322" s="58"/>
      <c r="ATC322" s="58"/>
      <c r="ATD322" s="58"/>
      <c r="ATE322" s="58"/>
      <c r="ATF322" s="58"/>
      <c r="ATG322" s="58"/>
      <c r="ATH322" s="58"/>
      <c r="ATI322" s="58"/>
      <c r="ATJ322" s="58"/>
      <c r="ATK322" s="58"/>
      <c r="ATL322" s="58"/>
      <c r="ATM322" s="58"/>
      <c r="ATN322" s="58"/>
      <c r="ATO322" s="58"/>
      <c r="ATP322" s="58"/>
      <c r="ATQ322" s="58"/>
      <c r="ATR322" s="58"/>
      <c r="ATS322" s="58"/>
      <c r="ATT322" s="58"/>
      <c r="ATU322" s="58"/>
      <c r="ATV322" s="58"/>
      <c r="ATW322" s="58"/>
      <c r="ATX322" s="58"/>
      <c r="ATY322" s="58"/>
      <c r="ATZ322" s="58"/>
      <c r="AUA322" s="58"/>
      <c r="AUB322" s="58"/>
      <c r="AUC322" s="58"/>
      <c r="AUD322" s="58"/>
      <c r="AUE322" s="58"/>
      <c r="AUF322" s="58"/>
      <c r="AUG322" s="58"/>
      <c r="AUH322" s="58"/>
      <c r="AUI322" s="58"/>
      <c r="AUJ322" s="58"/>
      <c r="AUK322" s="58"/>
      <c r="AUL322" s="58"/>
      <c r="AUM322" s="58"/>
      <c r="AUN322" s="58"/>
      <c r="AUO322" s="58"/>
      <c r="AUP322" s="58"/>
      <c r="AUQ322" s="58"/>
      <c r="AUR322" s="58"/>
      <c r="AUS322" s="58"/>
      <c r="AUT322" s="58"/>
      <c r="AUU322" s="58"/>
      <c r="AUV322" s="58"/>
      <c r="AUW322" s="58"/>
      <c r="AUX322" s="58"/>
      <c r="AUY322" s="58"/>
      <c r="AUZ322" s="58"/>
      <c r="AVA322" s="58"/>
      <c r="AVB322" s="58"/>
      <c r="AVC322" s="58"/>
      <c r="AVD322" s="58"/>
      <c r="AVE322" s="58"/>
      <c r="AVF322" s="58"/>
      <c r="AVG322" s="58"/>
      <c r="AVH322" s="58"/>
      <c r="AVI322" s="58"/>
      <c r="AVJ322" s="58"/>
      <c r="AVK322" s="58"/>
      <c r="AVL322" s="58"/>
      <c r="AVM322" s="58"/>
      <c r="AVN322" s="58"/>
      <c r="AVO322" s="58"/>
      <c r="AVP322" s="58"/>
      <c r="AVQ322" s="58"/>
      <c r="AVR322" s="58"/>
      <c r="AVS322" s="58"/>
      <c r="AVT322" s="58"/>
      <c r="AVU322" s="58"/>
      <c r="AVV322" s="58"/>
      <c r="AVW322" s="58"/>
      <c r="AVX322" s="58"/>
      <c r="AVY322" s="58"/>
      <c r="AVZ322" s="58"/>
      <c r="AWA322" s="58"/>
      <c r="AWB322" s="58"/>
      <c r="AWC322" s="58"/>
      <c r="AWD322" s="58"/>
      <c r="AWE322" s="58"/>
      <c r="AWF322" s="58"/>
      <c r="AWG322" s="58"/>
      <c r="AWH322" s="58"/>
      <c r="AWI322" s="58"/>
      <c r="AWJ322" s="58"/>
      <c r="AWK322" s="58"/>
      <c r="AWL322" s="58"/>
      <c r="AWM322" s="58"/>
      <c r="AWN322" s="58"/>
      <c r="AWO322" s="58"/>
      <c r="AWP322" s="58"/>
      <c r="AWQ322" s="58"/>
      <c r="AWR322" s="58"/>
      <c r="AWS322" s="58"/>
      <c r="AWT322" s="58"/>
      <c r="AWU322" s="58"/>
      <c r="AWV322" s="58"/>
      <c r="AWW322" s="58"/>
      <c r="AWX322" s="58"/>
      <c r="AWY322" s="58"/>
      <c r="AWZ322" s="58"/>
      <c r="AXA322" s="58"/>
      <c r="AXB322" s="58"/>
      <c r="AXC322" s="58"/>
      <c r="AXD322" s="58"/>
      <c r="AXE322" s="58"/>
      <c r="AXF322" s="58"/>
      <c r="AXG322" s="58"/>
      <c r="AXH322" s="58"/>
      <c r="AXI322" s="58"/>
      <c r="AXJ322" s="58"/>
      <c r="AXK322" s="58"/>
      <c r="AXL322" s="58"/>
      <c r="AXM322" s="58"/>
      <c r="AXN322" s="58"/>
      <c r="AXO322" s="58"/>
      <c r="AXP322" s="58"/>
      <c r="AXQ322" s="58"/>
      <c r="AXR322" s="58"/>
      <c r="AXS322" s="58"/>
      <c r="AXT322" s="58"/>
      <c r="AXU322" s="58"/>
      <c r="AXV322" s="58"/>
      <c r="AXW322" s="58"/>
      <c r="AXX322" s="58"/>
      <c r="AXY322" s="58"/>
      <c r="AXZ322" s="58"/>
      <c r="AYA322" s="58"/>
      <c r="AYB322" s="58"/>
      <c r="AYC322" s="58"/>
      <c r="AYD322" s="58"/>
      <c r="AYE322" s="58"/>
      <c r="AYF322" s="58"/>
      <c r="AYG322" s="58"/>
      <c r="AYH322" s="58"/>
      <c r="AYI322" s="58"/>
      <c r="AYJ322" s="58"/>
      <c r="AYK322" s="58"/>
      <c r="AYL322" s="58"/>
      <c r="AYM322" s="58"/>
      <c r="AYN322" s="58"/>
      <c r="AYO322" s="58"/>
      <c r="AYP322" s="58"/>
      <c r="AYQ322" s="58"/>
      <c r="AYR322" s="58"/>
      <c r="AYS322" s="58"/>
      <c r="AYT322" s="58"/>
      <c r="AYU322" s="58"/>
      <c r="AYV322" s="58"/>
      <c r="AYW322" s="58"/>
      <c r="AYX322" s="58"/>
      <c r="AYY322" s="58"/>
      <c r="AYZ322" s="58"/>
      <c r="AZA322" s="58"/>
      <c r="AZB322" s="58"/>
      <c r="AZC322" s="58"/>
      <c r="AZD322" s="58"/>
      <c r="AZE322" s="58"/>
      <c r="AZF322" s="58"/>
      <c r="AZG322" s="58"/>
      <c r="AZH322" s="58"/>
      <c r="AZI322" s="58"/>
      <c r="AZJ322" s="58"/>
      <c r="AZK322" s="58"/>
      <c r="AZL322" s="58"/>
      <c r="AZM322" s="58"/>
      <c r="AZN322" s="58"/>
      <c r="AZO322" s="58"/>
      <c r="AZP322" s="58"/>
      <c r="AZQ322" s="58"/>
      <c r="AZR322" s="58"/>
      <c r="AZS322" s="58"/>
      <c r="AZT322" s="58"/>
      <c r="AZU322" s="58"/>
      <c r="AZV322" s="58"/>
      <c r="AZW322" s="58"/>
      <c r="AZX322" s="58"/>
      <c r="AZY322" s="58"/>
      <c r="AZZ322" s="58"/>
      <c r="BAA322" s="58"/>
      <c r="BAB322" s="58"/>
      <c r="BAC322" s="58"/>
      <c r="BAD322" s="58"/>
      <c r="BAE322" s="58"/>
      <c r="BAF322" s="58"/>
      <c r="BAG322" s="58"/>
      <c r="BAH322" s="58"/>
      <c r="BAI322" s="58"/>
      <c r="BAJ322" s="58"/>
      <c r="BAK322" s="58"/>
      <c r="BAL322" s="58"/>
      <c r="BAM322" s="58"/>
      <c r="BAN322" s="58"/>
      <c r="BAO322" s="58"/>
      <c r="BAP322" s="58"/>
      <c r="BAQ322" s="58"/>
      <c r="BAR322" s="58"/>
      <c r="BAS322" s="58"/>
      <c r="BAT322" s="58"/>
      <c r="BAU322" s="58"/>
      <c r="BAV322" s="58"/>
      <c r="BAW322" s="58"/>
      <c r="BAX322" s="58"/>
      <c r="BAY322" s="58"/>
      <c r="BAZ322" s="58"/>
      <c r="BBA322" s="58"/>
      <c r="BBB322" s="58"/>
      <c r="BBC322" s="58"/>
      <c r="BBD322" s="58"/>
      <c r="BBE322" s="58"/>
      <c r="BBF322" s="58"/>
      <c r="BBG322" s="58"/>
      <c r="BBH322" s="58"/>
      <c r="BBI322" s="58"/>
      <c r="BBJ322" s="58"/>
      <c r="BBK322" s="58"/>
      <c r="BBL322" s="58"/>
      <c r="BBM322" s="58"/>
      <c r="BBN322" s="58"/>
      <c r="BBO322" s="58"/>
      <c r="BBP322" s="58"/>
      <c r="BBQ322" s="58"/>
      <c r="BBR322" s="58"/>
      <c r="BBS322" s="58"/>
      <c r="BBT322" s="58"/>
      <c r="BBU322" s="58"/>
      <c r="BBV322" s="58"/>
      <c r="BBW322" s="58"/>
      <c r="BBX322" s="58"/>
      <c r="BBY322" s="58"/>
      <c r="BBZ322" s="58"/>
      <c r="BCA322" s="58"/>
      <c r="BCB322" s="58"/>
      <c r="BCC322" s="58"/>
      <c r="BCD322" s="58"/>
      <c r="BCE322" s="58"/>
      <c r="BCF322" s="58"/>
      <c r="BCG322" s="58"/>
      <c r="BCH322" s="58"/>
      <c r="BCI322" s="58"/>
      <c r="BCJ322" s="58"/>
      <c r="BCK322" s="58"/>
      <c r="BCL322" s="58"/>
      <c r="BCM322" s="58"/>
      <c r="BCN322" s="58"/>
      <c r="BCO322" s="58"/>
      <c r="BCP322" s="58"/>
      <c r="BCQ322" s="58"/>
      <c r="BCR322" s="58"/>
      <c r="BCS322" s="58"/>
      <c r="BCT322" s="58"/>
      <c r="BCU322" s="58"/>
      <c r="BCV322" s="58"/>
      <c r="BCW322" s="58"/>
      <c r="BCX322" s="58"/>
      <c r="BCY322" s="58"/>
      <c r="BCZ322" s="58"/>
      <c r="BDA322" s="58"/>
      <c r="BDB322" s="58"/>
      <c r="BDC322" s="58"/>
      <c r="BDD322" s="58"/>
      <c r="BDE322" s="58"/>
      <c r="BDF322" s="58"/>
      <c r="BDG322" s="58"/>
      <c r="BDH322" s="58"/>
      <c r="BDI322" s="58"/>
      <c r="BDJ322" s="58"/>
      <c r="BDK322" s="58"/>
      <c r="BDL322" s="58"/>
      <c r="BDM322" s="58"/>
      <c r="BDN322" s="58"/>
      <c r="BDO322" s="58"/>
      <c r="BDP322" s="58"/>
      <c r="BDQ322" s="58"/>
      <c r="BDR322" s="58"/>
      <c r="BDS322" s="58"/>
      <c r="BDT322" s="58"/>
      <c r="BDU322" s="58"/>
      <c r="BDV322" s="58"/>
      <c r="BDW322" s="58"/>
      <c r="BDX322" s="58"/>
      <c r="BDY322" s="58"/>
      <c r="BDZ322" s="58"/>
      <c r="BEA322" s="58"/>
      <c r="BEB322" s="58"/>
      <c r="BEC322" s="58"/>
      <c r="BED322" s="58"/>
      <c r="BEE322" s="58"/>
      <c r="BEF322" s="58"/>
      <c r="BEG322" s="58"/>
      <c r="BEH322" s="58"/>
      <c r="BEI322" s="58"/>
      <c r="BEJ322" s="58"/>
      <c r="BEK322" s="58"/>
      <c r="BEL322" s="58"/>
      <c r="BEM322" s="58"/>
      <c r="BEN322" s="58"/>
      <c r="BEO322" s="58"/>
      <c r="BEP322" s="58"/>
      <c r="BEQ322" s="58"/>
      <c r="BER322" s="58"/>
      <c r="BES322" s="58"/>
      <c r="BET322" s="58"/>
      <c r="BEU322" s="58"/>
      <c r="BEV322" s="58"/>
      <c r="BEW322" s="58"/>
      <c r="BEX322" s="58"/>
      <c r="BEY322" s="58"/>
      <c r="BEZ322" s="58"/>
      <c r="BFA322" s="58"/>
      <c r="BFB322" s="58"/>
      <c r="BFC322" s="58"/>
      <c r="BFD322" s="58"/>
      <c r="BFE322" s="58"/>
      <c r="BFF322" s="58"/>
      <c r="BFG322" s="58"/>
      <c r="BFH322" s="58"/>
    </row>
    <row r="323" spans="1:1516" s="56" customFormat="1" ht="13.5">
      <c r="A323" s="35"/>
      <c r="B323" s="371"/>
      <c r="C323" s="372"/>
      <c r="D323" s="372"/>
      <c r="E323" s="40"/>
      <c r="F323" s="57"/>
      <c r="G323" s="39"/>
      <c r="H323" s="40"/>
      <c r="I323" s="57"/>
      <c r="J323" s="370"/>
      <c r="K323" s="370"/>
      <c r="L323" s="370"/>
      <c r="M323" s="370"/>
      <c r="N323" s="370"/>
      <c r="O323" s="370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DT323" s="58"/>
      <c r="DU323" s="58"/>
      <c r="DV323" s="58"/>
      <c r="DW323" s="58"/>
      <c r="DX323" s="58"/>
      <c r="DY323" s="58"/>
      <c r="DZ323" s="58"/>
      <c r="EA323" s="58"/>
      <c r="EB323" s="58"/>
      <c r="EC323" s="58"/>
      <c r="ED323" s="58"/>
      <c r="EE323" s="58"/>
      <c r="EF323" s="58"/>
      <c r="EG323" s="58"/>
      <c r="EH323" s="58"/>
      <c r="EI323" s="58"/>
      <c r="EJ323" s="58"/>
      <c r="EK323" s="58"/>
      <c r="EL323" s="58"/>
      <c r="EM323" s="58"/>
      <c r="EN323" s="58"/>
      <c r="EO323" s="58"/>
      <c r="EP323" s="58"/>
      <c r="EQ323" s="58"/>
      <c r="ER323" s="58"/>
      <c r="ES323" s="58"/>
      <c r="ET323" s="58"/>
      <c r="EU323" s="58"/>
      <c r="EV323" s="58"/>
      <c r="EW323" s="58"/>
      <c r="EX323" s="58"/>
      <c r="EY323" s="58"/>
      <c r="EZ323" s="58"/>
      <c r="FA323" s="58"/>
      <c r="FB323" s="58"/>
      <c r="FC323" s="58"/>
      <c r="FD323" s="58"/>
      <c r="FE323" s="58"/>
      <c r="FF323" s="58"/>
      <c r="FG323" s="58"/>
      <c r="FH323" s="58"/>
      <c r="FI323" s="58"/>
      <c r="FJ323" s="58"/>
      <c r="FK323" s="58"/>
      <c r="FL323" s="58"/>
      <c r="FM323" s="58"/>
      <c r="FN323" s="58"/>
      <c r="FO323" s="58"/>
      <c r="FP323" s="58"/>
      <c r="FQ323" s="58"/>
      <c r="FR323" s="58"/>
      <c r="FS323" s="58"/>
      <c r="FT323" s="58"/>
      <c r="FU323" s="58"/>
      <c r="FV323" s="58"/>
      <c r="FW323" s="58"/>
      <c r="FX323" s="58"/>
      <c r="FY323" s="58"/>
      <c r="FZ323" s="58"/>
      <c r="GA323" s="58"/>
      <c r="GB323" s="58"/>
      <c r="GC323" s="58"/>
      <c r="GD323" s="58"/>
      <c r="GE323" s="58"/>
      <c r="GF323" s="58"/>
      <c r="GG323" s="58"/>
      <c r="GH323" s="58"/>
      <c r="GI323" s="58"/>
      <c r="GJ323" s="58"/>
      <c r="GK323" s="58"/>
      <c r="GL323" s="58"/>
      <c r="GM323" s="58"/>
      <c r="GN323" s="58"/>
      <c r="GO323" s="58"/>
      <c r="GP323" s="58"/>
      <c r="GQ323" s="58"/>
      <c r="GR323" s="58"/>
      <c r="GS323" s="58"/>
      <c r="GT323" s="58"/>
      <c r="GU323" s="58"/>
      <c r="GV323" s="58"/>
      <c r="GW323" s="58"/>
      <c r="GX323" s="58"/>
      <c r="GY323" s="58"/>
      <c r="GZ323" s="58"/>
      <c r="HA323" s="58"/>
      <c r="HB323" s="58"/>
      <c r="HC323" s="58"/>
      <c r="HD323" s="58"/>
      <c r="HE323" s="58"/>
      <c r="HF323" s="58"/>
      <c r="HG323" s="58"/>
      <c r="HH323" s="58"/>
      <c r="HI323" s="58"/>
      <c r="HJ323" s="58"/>
      <c r="HK323" s="58"/>
      <c r="HL323" s="58"/>
      <c r="HM323" s="58"/>
      <c r="HN323" s="58"/>
      <c r="HO323" s="58"/>
      <c r="HP323" s="58"/>
      <c r="HQ323" s="58"/>
      <c r="HR323" s="58"/>
      <c r="HS323" s="58"/>
      <c r="HT323" s="58"/>
      <c r="HU323" s="58"/>
      <c r="HV323" s="58"/>
      <c r="HW323" s="58"/>
      <c r="HX323" s="58"/>
      <c r="HY323" s="58"/>
      <c r="HZ323" s="58"/>
      <c r="IA323" s="58"/>
      <c r="IB323" s="58"/>
      <c r="IC323" s="58"/>
      <c r="ID323" s="58"/>
      <c r="IE323" s="58"/>
      <c r="IF323" s="58"/>
      <c r="IG323" s="58"/>
      <c r="IH323" s="58"/>
      <c r="II323" s="58"/>
      <c r="IJ323" s="58"/>
      <c r="IK323" s="58"/>
      <c r="IL323" s="58"/>
      <c r="IM323" s="58"/>
      <c r="IN323" s="58"/>
      <c r="IO323" s="58"/>
      <c r="IP323" s="58"/>
      <c r="IQ323" s="58"/>
      <c r="IR323" s="58"/>
      <c r="IS323" s="58"/>
      <c r="IT323" s="58"/>
      <c r="IU323" s="58"/>
      <c r="IV323" s="58"/>
      <c r="IW323" s="58"/>
      <c r="IX323" s="58"/>
      <c r="IY323" s="58"/>
      <c r="IZ323" s="58"/>
      <c r="JA323" s="58"/>
      <c r="JB323" s="58"/>
      <c r="JC323" s="58"/>
      <c r="JD323" s="58"/>
      <c r="JE323" s="58"/>
      <c r="JF323" s="58"/>
      <c r="JG323" s="58"/>
      <c r="JH323" s="58"/>
      <c r="JI323" s="58"/>
      <c r="JJ323" s="58"/>
      <c r="JK323" s="58"/>
      <c r="JL323" s="58"/>
      <c r="JM323" s="58"/>
      <c r="JN323" s="58"/>
      <c r="JO323" s="58"/>
      <c r="JP323" s="58"/>
      <c r="JQ323" s="58"/>
      <c r="JR323" s="58"/>
      <c r="JS323" s="58"/>
      <c r="JT323" s="58"/>
      <c r="JU323" s="58"/>
      <c r="JV323" s="58"/>
      <c r="JW323" s="58"/>
      <c r="JX323" s="58"/>
      <c r="JY323" s="58"/>
      <c r="JZ323" s="58"/>
      <c r="KA323" s="58"/>
      <c r="KB323" s="58"/>
      <c r="KC323" s="58"/>
      <c r="KD323" s="58"/>
      <c r="KE323" s="58"/>
      <c r="KF323" s="58"/>
      <c r="KG323" s="58"/>
      <c r="KH323" s="58"/>
      <c r="KI323" s="58"/>
      <c r="KJ323" s="58"/>
      <c r="KK323" s="58"/>
      <c r="KL323" s="58"/>
      <c r="KM323" s="58"/>
      <c r="KN323" s="58"/>
      <c r="KO323" s="58"/>
      <c r="KP323" s="58"/>
      <c r="KQ323" s="58"/>
      <c r="KR323" s="58"/>
      <c r="KS323" s="58"/>
      <c r="KT323" s="58"/>
      <c r="KU323" s="58"/>
      <c r="KV323" s="58"/>
      <c r="KW323" s="58"/>
      <c r="KX323" s="58"/>
      <c r="KY323" s="58"/>
      <c r="KZ323" s="58"/>
      <c r="LA323" s="58"/>
      <c r="LB323" s="58"/>
      <c r="LC323" s="58"/>
      <c r="LD323" s="58"/>
      <c r="LE323" s="58"/>
      <c r="LF323" s="58"/>
      <c r="LG323" s="58"/>
      <c r="LH323" s="58"/>
      <c r="LI323" s="58"/>
      <c r="LJ323" s="58"/>
      <c r="LK323" s="58"/>
      <c r="LL323" s="58"/>
      <c r="LM323" s="58"/>
      <c r="LN323" s="58"/>
      <c r="LO323" s="58"/>
      <c r="LP323" s="58"/>
      <c r="LQ323" s="58"/>
      <c r="LR323" s="58"/>
      <c r="LS323" s="58"/>
      <c r="LT323" s="58"/>
      <c r="LU323" s="58"/>
      <c r="LV323" s="58"/>
      <c r="LW323" s="58"/>
      <c r="LX323" s="58"/>
      <c r="LY323" s="58"/>
      <c r="LZ323" s="58"/>
      <c r="MA323" s="58"/>
      <c r="MB323" s="58"/>
      <c r="MC323" s="58"/>
      <c r="MD323" s="58"/>
      <c r="ME323" s="58"/>
      <c r="MF323" s="58"/>
      <c r="MG323" s="58"/>
      <c r="MH323" s="58"/>
      <c r="MI323" s="58"/>
      <c r="MJ323" s="58"/>
      <c r="MK323" s="58"/>
      <c r="ML323" s="58"/>
      <c r="MM323" s="58"/>
      <c r="MN323" s="58"/>
      <c r="MO323" s="58"/>
      <c r="MP323" s="58"/>
      <c r="MQ323" s="58"/>
      <c r="MR323" s="58"/>
      <c r="MS323" s="58"/>
      <c r="MT323" s="58"/>
      <c r="MU323" s="58"/>
      <c r="MV323" s="58"/>
      <c r="MW323" s="58"/>
      <c r="MX323" s="58"/>
      <c r="MY323" s="58"/>
      <c r="MZ323" s="58"/>
      <c r="NA323" s="58"/>
      <c r="NB323" s="58"/>
      <c r="NC323" s="58"/>
      <c r="ND323" s="58"/>
      <c r="NE323" s="58"/>
      <c r="NF323" s="58"/>
      <c r="NG323" s="58"/>
      <c r="NH323" s="58"/>
      <c r="NI323" s="58"/>
      <c r="NJ323" s="58"/>
      <c r="NK323" s="58"/>
      <c r="NL323" s="58"/>
      <c r="NM323" s="58"/>
      <c r="NN323" s="58"/>
      <c r="NO323" s="58"/>
      <c r="NP323" s="58"/>
      <c r="NQ323" s="58"/>
      <c r="NR323" s="58"/>
      <c r="NS323" s="58"/>
      <c r="NT323" s="58"/>
      <c r="NU323" s="58"/>
      <c r="NV323" s="58"/>
      <c r="NW323" s="58"/>
      <c r="NX323" s="58"/>
      <c r="NY323" s="58"/>
      <c r="NZ323" s="58"/>
      <c r="OA323" s="58"/>
      <c r="OB323" s="58"/>
      <c r="OC323" s="58"/>
      <c r="OD323" s="58"/>
      <c r="OE323" s="58"/>
      <c r="OF323" s="58"/>
      <c r="OG323" s="58"/>
      <c r="OH323" s="58"/>
      <c r="OI323" s="58"/>
      <c r="OJ323" s="58"/>
      <c r="OK323" s="58"/>
      <c r="OL323" s="58"/>
      <c r="OM323" s="58"/>
      <c r="ON323" s="58"/>
      <c r="OO323" s="58"/>
      <c r="OP323" s="58"/>
      <c r="OQ323" s="58"/>
      <c r="OR323" s="58"/>
      <c r="OS323" s="58"/>
      <c r="OT323" s="58"/>
      <c r="OU323" s="58"/>
      <c r="OV323" s="58"/>
      <c r="OW323" s="58"/>
      <c r="OX323" s="58"/>
      <c r="OY323" s="58"/>
      <c r="OZ323" s="58"/>
      <c r="PA323" s="58"/>
      <c r="PB323" s="58"/>
      <c r="PC323" s="58"/>
      <c r="PD323" s="58"/>
      <c r="PE323" s="58"/>
      <c r="PF323" s="58"/>
      <c r="PG323" s="58"/>
      <c r="PH323" s="58"/>
      <c r="PI323" s="58"/>
      <c r="PJ323" s="58"/>
      <c r="PK323" s="58"/>
      <c r="PL323" s="58"/>
      <c r="PM323" s="58"/>
      <c r="PN323" s="58"/>
      <c r="PO323" s="58"/>
      <c r="PP323" s="58"/>
      <c r="PQ323" s="58"/>
      <c r="PR323" s="58"/>
      <c r="PS323" s="58"/>
      <c r="PT323" s="58"/>
      <c r="PU323" s="58"/>
      <c r="PV323" s="58"/>
      <c r="PW323" s="58"/>
      <c r="PX323" s="58"/>
      <c r="PY323" s="58"/>
      <c r="PZ323" s="58"/>
      <c r="QA323" s="58"/>
      <c r="QB323" s="58"/>
      <c r="QC323" s="58"/>
      <c r="QD323" s="58"/>
      <c r="QE323" s="58"/>
      <c r="QF323" s="58"/>
      <c r="QG323" s="58"/>
      <c r="QH323" s="58"/>
      <c r="QI323" s="58"/>
      <c r="QJ323" s="58"/>
      <c r="QK323" s="58"/>
      <c r="QL323" s="58"/>
      <c r="QM323" s="58"/>
      <c r="QN323" s="58"/>
      <c r="QO323" s="58"/>
      <c r="QP323" s="58"/>
      <c r="QQ323" s="58"/>
      <c r="QR323" s="58"/>
      <c r="QS323" s="58"/>
      <c r="QT323" s="58"/>
      <c r="QU323" s="58"/>
      <c r="QV323" s="58"/>
      <c r="QW323" s="58"/>
      <c r="QX323" s="58"/>
      <c r="QY323" s="58"/>
      <c r="QZ323" s="58"/>
      <c r="RA323" s="58"/>
      <c r="RB323" s="58"/>
      <c r="RC323" s="58"/>
      <c r="RD323" s="58"/>
      <c r="RE323" s="58"/>
      <c r="RF323" s="58"/>
      <c r="RG323" s="58"/>
      <c r="RH323" s="58"/>
      <c r="RI323" s="58"/>
      <c r="RJ323" s="58"/>
      <c r="RK323" s="58"/>
      <c r="RL323" s="58"/>
      <c r="RM323" s="58"/>
      <c r="RN323" s="58"/>
      <c r="RO323" s="58"/>
      <c r="RP323" s="58"/>
      <c r="RQ323" s="58"/>
      <c r="RR323" s="58"/>
      <c r="RS323" s="58"/>
      <c r="RT323" s="58"/>
      <c r="RU323" s="58"/>
      <c r="RV323" s="58"/>
      <c r="RW323" s="58"/>
      <c r="RX323" s="58"/>
      <c r="RY323" s="58"/>
      <c r="RZ323" s="58"/>
      <c r="SA323" s="58"/>
      <c r="SB323" s="58"/>
      <c r="SC323" s="58"/>
      <c r="SD323" s="58"/>
      <c r="SE323" s="58"/>
      <c r="SF323" s="58"/>
      <c r="SG323" s="58"/>
      <c r="SH323" s="58"/>
      <c r="SI323" s="58"/>
      <c r="SJ323" s="58"/>
      <c r="SK323" s="58"/>
      <c r="SL323" s="58"/>
      <c r="SM323" s="58"/>
      <c r="SN323" s="58"/>
      <c r="SO323" s="58"/>
      <c r="SP323" s="58"/>
      <c r="SQ323" s="58"/>
      <c r="SR323" s="58"/>
      <c r="SS323" s="58"/>
      <c r="ST323" s="58"/>
      <c r="SU323" s="58"/>
      <c r="SV323" s="58"/>
      <c r="SW323" s="58"/>
      <c r="SX323" s="58"/>
      <c r="SY323" s="58"/>
      <c r="SZ323" s="58"/>
      <c r="TA323" s="58"/>
      <c r="TB323" s="58"/>
      <c r="TC323" s="58"/>
      <c r="TD323" s="58"/>
      <c r="TE323" s="58"/>
      <c r="TF323" s="58"/>
      <c r="TG323" s="58"/>
      <c r="TH323" s="58"/>
      <c r="TI323" s="58"/>
      <c r="TJ323" s="58"/>
      <c r="TK323" s="58"/>
      <c r="TL323" s="58"/>
      <c r="TM323" s="58"/>
      <c r="TN323" s="58"/>
      <c r="TO323" s="58"/>
      <c r="TP323" s="58"/>
      <c r="TQ323" s="58"/>
      <c r="TR323" s="58"/>
      <c r="TS323" s="58"/>
      <c r="TT323" s="58"/>
      <c r="TU323" s="58"/>
      <c r="TV323" s="58"/>
      <c r="TW323" s="58"/>
      <c r="TX323" s="58"/>
      <c r="TY323" s="58"/>
      <c r="TZ323" s="58"/>
      <c r="UA323" s="58"/>
      <c r="UB323" s="58"/>
      <c r="UC323" s="58"/>
      <c r="UD323" s="58"/>
      <c r="UE323" s="58"/>
      <c r="UF323" s="58"/>
      <c r="UG323" s="58"/>
      <c r="UH323" s="58"/>
      <c r="UI323" s="58"/>
      <c r="UJ323" s="58"/>
      <c r="UK323" s="58"/>
      <c r="UL323" s="58"/>
      <c r="UM323" s="58"/>
      <c r="UN323" s="58"/>
      <c r="UO323" s="58"/>
      <c r="UP323" s="58"/>
      <c r="UQ323" s="58"/>
      <c r="UR323" s="58"/>
      <c r="US323" s="58"/>
      <c r="UT323" s="58"/>
      <c r="UU323" s="58"/>
      <c r="UV323" s="58"/>
      <c r="UW323" s="58"/>
      <c r="UX323" s="58"/>
      <c r="UY323" s="58"/>
      <c r="UZ323" s="58"/>
      <c r="VA323" s="58"/>
      <c r="VB323" s="58"/>
      <c r="VC323" s="58"/>
      <c r="VD323" s="58"/>
      <c r="VE323" s="58"/>
      <c r="VF323" s="58"/>
      <c r="VG323" s="58"/>
      <c r="VH323" s="58"/>
      <c r="VI323" s="58"/>
      <c r="VJ323" s="58"/>
      <c r="VK323" s="58"/>
      <c r="VL323" s="58"/>
      <c r="VM323" s="58"/>
      <c r="VN323" s="58"/>
      <c r="VO323" s="58"/>
      <c r="VP323" s="58"/>
      <c r="VQ323" s="58"/>
      <c r="VR323" s="58"/>
      <c r="VS323" s="58"/>
      <c r="VT323" s="58"/>
      <c r="VU323" s="58"/>
      <c r="VV323" s="58"/>
      <c r="VW323" s="58"/>
      <c r="VX323" s="58"/>
      <c r="VY323" s="58"/>
      <c r="VZ323" s="58"/>
      <c r="WA323" s="58"/>
      <c r="WB323" s="58"/>
      <c r="WC323" s="58"/>
      <c r="WD323" s="58"/>
      <c r="WE323" s="58"/>
      <c r="WF323" s="58"/>
      <c r="WG323" s="58"/>
      <c r="WH323" s="58"/>
      <c r="WI323" s="58"/>
      <c r="WJ323" s="58"/>
      <c r="WK323" s="58"/>
      <c r="WL323" s="58"/>
      <c r="WM323" s="58"/>
      <c r="WN323" s="58"/>
      <c r="WO323" s="58"/>
      <c r="WP323" s="58"/>
      <c r="WQ323" s="58"/>
      <c r="WR323" s="58"/>
      <c r="WS323" s="58"/>
      <c r="WT323" s="58"/>
      <c r="WU323" s="58"/>
      <c r="WV323" s="58"/>
      <c r="WW323" s="58"/>
      <c r="WX323" s="58"/>
      <c r="WY323" s="58"/>
      <c r="WZ323" s="58"/>
      <c r="XA323" s="58"/>
      <c r="XB323" s="58"/>
      <c r="XC323" s="58"/>
      <c r="XD323" s="58"/>
      <c r="XE323" s="58"/>
      <c r="XF323" s="58"/>
      <c r="XG323" s="58"/>
      <c r="XH323" s="58"/>
      <c r="XI323" s="58"/>
      <c r="XJ323" s="58"/>
      <c r="XK323" s="58"/>
      <c r="XL323" s="58"/>
      <c r="XM323" s="58"/>
      <c r="XN323" s="58"/>
      <c r="XO323" s="58"/>
      <c r="XP323" s="58"/>
      <c r="XQ323" s="58"/>
      <c r="XR323" s="58"/>
      <c r="XS323" s="58"/>
      <c r="XT323" s="58"/>
      <c r="XU323" s="58"/>
      <c r="XV323" s="58"/>
      <c r="XW323" s="58"/>
      <c r="XX323" s="58"/>
      <c r="XY323" s="58"/>
      <c r="XZ323" s="58"/>
      <c r="YA323" s="58"/>
      <c r="YB323" s="58"/>
      <c r="YC323" s="58"/>
      <c r="YD323" s="58"/>
      <c r="YE323" s="58"/>
      <c r="YF323" s="58"/>
      <c r="YG323" s="58"/>
      <c r="YH323" s="58"/>
      <c r="YI323" s="58"/>
      <c r="YJ323" s="58"/>
      <c r="YK323" s="58"/>
      <c r="YL323" s="58"/>
      <c r="YM323" s="58"/>
      <c r="YN323" s="58"/>
      <c r="YO323" s="58"/>
      <c r="YP323" s="58"/>
      <c r="YQ323" s="58"/>
      <c r="YR323" s="58"/>
      <c r="YS323" s="58"/>
      <c r="YT323" s="58"/>
      <c r="YU323" s="58"/>
      <c r="YV323" s="58"/>
      <c r="YW323" s="58"/>
      <c r="YX323" s="58"/>
      <c r="YY323" s="58"/>
      <c r="YZ323" s="58"/>
      <c r="ZA323" s="58"/>
      <c r="ZB323" s="58"/>
      <c r="ZC323" s="58"/>
      <c r="ZD323" s="58"/>
      <c r="ZE323" s="58"/>
      <c r="ZF323" s="58"/>
      <c r="ZG323" s="58"/>
      <c r="ZH323" s="58"/>
      <c r="ZI323" s="58"/>
      <c r="ZJ323" s="58"/>
      <c r="ZK323" s="58"/>
      <c r="ZL323" s="58"/>
      <c r="ZM323" s="58"/>
      <c r="ZN323" s="58"/>
      <c r="ZO323" s="58"/>
      <c r="ZP323" s="58"/>
      <c r="ZQ323" s="58"/>
      <c r="ZR323" s="58"/>
      <c r="ZS323" s="58"/>
      <c r="ZT323" s="58"/>
      <c r="ZU323" s="58"/>
      <c r="ZV323" s="58"/>
      <c r="ZW323" s="58"/>
      <c r="ZX323" s="58"/>
      <c r="ZY323" s="58"/>
      <c r="ZZ323" s="58"/>
      <c r="AAA323" s="58"/>
      <c r="AAB323" s="58"/>
      <c r="AAC323" s="58"/>
      <c r="AAD323" s="58"/>
      <c r="AAE323" s="58"/>
      <c r="AAF323" s="58"/>
      <c r="AAG323" s="58"/>
      <c r="AAH323" s="58"/>
      <c r="AAI323" s="58"/>
      <c r="AAJ323" s="58"/>
      <c r="AAK323" s="58"/>
      <c r="AAL323" s="58"/>
      <c r="AAM323" s="58"/>
      <c r="AAN323" s="58"/>
      <c r="AAO323" s="58"/>
      <c r="AAP323" s="58"/>
      <c r="AAQ323" s="58"/>
      <c r="AAR323" s="58"/>
      <c r="AAS323" s="58"/>
      <c r="AAT323" s="58"/>
      <c r="AAU323" s="58"/>
      <c r="AAV323" s="58"/>
      <c r="AAW323" s="58"/>
      <c r="AAX323" s="58"/>
      <c r="AAY323" s="58"/>
      <c r="AAZ323" s="58"/>
      <c r="ABA323" s="58"/>
      <c r="ABB323" s="58"/>
      <c r="ABC323" s="58"/>
      <c r="ABD323" s="58"/>
      <c r="ABE323" s="58"/>
      <c r="ABF323" s="58"/>
      <c r="ABG323" s="58"/>
      <c r="ABH323" s="58"/>
      <c r="ABI323" s="58"/>
      <c r="ABJ323" s="58"/>
      <c r="ABK323" s="58"/>
      <c r="ABL323" s="58"/>
      <c r="ABM323" s="58"/>
      <c r="ABN323" s="58"/>
      <c r="ABO323" s="58"/>
      <c r="ABP323" s="58"/>
      <c r="ABQ323" s="58"/>
      <c r="ABR323" s="58"/>
      <c r="ABS323" s="58"/>
      <c r="ABT323" s="58"/>
      <c r="ABU323" s="58"/>
      <c r="ABV323" s="58"/>
      <c r="ABW323" s="58"/>
      <c r="ABX323" s="58"/>
      <c r="ABY323" s="58"/>
      <c r="ABZ323" s="58"/>
      <c r="ACA323" s="58"/>
      <c r="ACB323" s="58"/>
      <c r="ACC323" s="58"/>
      <c r="ACD323" s="58"/>
      <c r="ACE323" s="58"/>
      <c r="ACF323" s="58"/>
      <c r="ACG323" s="58"/>
      <c r="ACH323" s="58"/>
      <c r="ACI323" s="58"/>
      <c r="ACJ323" s="58"/>
      <c r="ACK323" s="58"/>
      <c r="ACL323" s="58"/>
      <c r="ACM323" s="58"/>
      <c r="ACN323" s="58"/>
      <c r="ACO323" s="58"/>
      <c r="ACP323" s="58"/>
      <c r="ACQ323" s="58"/>
      <c r="ACR323" s="58"/>
      <c r="ACS323" s="58"/>
      <c r="ACT323" s="58"/>
      <c r="ACU323" s="58"/>
      <c r="ACV323" s="58"/>
      <c r="ACW323" s="58"/>
      <c r="ACX323" s="58"/>
      <c r="ACY323" s="58"/>
      <c r="ACZ323" s="58"/>
      <c r="ADA323" s="58"/>
      <c r="ADB323" s="58"/>
      <c r="ADC323" s="58"/>
      <c r="ADD323" s="58"/>
      <c r="ADE323" s="58"/>
      <c r="ADF323" s="58"/>
      <c r="ADG323" s="58"/>
      <c r="ADH323" s="58"/>
      <c r="ADI323" s="58"/>
      <c r="ADJ323" s="58"/>
      <c r="ADK323" s="58"/>
      <c r="ADL323" s="58"/>
      <c r="ADM323" s="58"/>
      <c r="ADN323" s="58"/>
      <c r="ADO323" s="58"/>
      <c r="ADP323" s="58"/>
      <c r="ADQ323" s="58"/>
      <c r="ADR323" s="58"/>
      <c r="ADS323" s="58"/>
      <c r="ADT323" s="58"/>
      <c r="ADU323" s="58"/>
      <c r="ADV323" s="58"/>
      <c r="ADW323" s="58"/>
      <c r="ADX323" s="58"/>
      <c r="ADY323" s="58"/>
      <c r="ADZ323" s="58"/>
      <c r="AEA323" s="58"/>
      <c r="AEB323" s="58"/>
      <c r="AEC323" s="58"/>
      <c r="AED323" s="58"/>
      <c r="AEE323" s="58"/>
      <c r="AEF323" s="58"/>
      <c r="AEG323" s="58"/>
      <c r="AEH323" s="58"/>
      <c r="AEI323" s="58"/>
      <c r="AEJ323" s="58"/>
      <c r="AEK323" s="58"/>
      <c r="AEL323" s="58"/>
      <c r="AEM323" s="58"/>
      <c r="AEN323" s="58"/>
      <c r="AEO323" s="58"/>
      <c r="AEP323" s="58"/>
      <c r="AEQ323" s="58"/>
      <c r="AER323" s="58"/>
      <c r="AES323" s="58"/>
      <c r="AET323" s="58"/>
      <c r="AEU323" s="58"/>
      <c r="AEV323" s="58"/>
      <c r="AEW323" s="58"/>
      <c r="AEX323" s="58"/>
      <c r="AEY323" s="58"/>
      <c r="AEZ323" s="58"/>
      <c r="AFA323" s="58"/>
      <c r="AFB323" s="58"/>
      <c r="AFC323" s="58"/>
      <c r="AFD323" s="58"/>
      <c r="AFE323" s="58"/>
      <c r="AFF323" s="58"/>
      <c r="AFG323" s="58"/>
      <c r="AFH323" s="58"/>
      <c r="AFI323" s="58"/>
      <c r="AFJ323" s="58"/>
      <c r="AFK323" s="58"/>
      <c r="AFL323" s="58"/>
      <c r="AFM323" s="58"/>
      <c r="AFN323" s="58"/>
      <c r="AFO323" s="58"/>
      <c r="AFP323" s="58"/>
      <c r="AFQ323" s="58"/>
      <c r="AFR323" s="58"/>
      <c r="AFS323" s="58"/>
      <c r="AFT323" s="58"/>
      <c r="AFU323" s="58"/>
      <c r="AFV323" s="58"/>
      <c r="AFW323" s="58"/>
      <c r="AFX323" s="58"/>
      <c r="AFY323" s="58"/>
      <c r="AFZ323" s="58"/>
      <c r="AGA323" s="58"/>
      <c r="AGB323" s="58"/>
      <c r="AGC323" s="58"/>
      <c r="AGD323" s="58"/>
      <c r="AGE323" s="58"/>
      <c r="AGF323" s="58"/>
      <c r="AGG323" s="58"/>
      <c r="AGH323" s="58"/>
      <c r="AGI323" s="58"/>
      <c r="AGJ323" s="58"/>
      <c r="AGK323" s="58"/>
      <c r="AGL323" s="58"/>
      <c r="AGM323" s="58"/>
      <c r="AGN323" s="58"/>
      <c r="AGO323" s="58"/>
      <c r="AGP323" s="58"/>
      <c r="AGQ323" s="58"/>
      <c r="AGR323" s="58"/>
      <c r="AGS323" s="58"/>
      <c r="AGT323" s="58"/>
      <c r="AGU323" s="58"/>
      <c r="AGV323" s="58"/>
      <c r="AGW323" s="58"/>
      <c r="AGX323" s="58"/>
      <c r="AGY323" s="58"/>
      <c r="AGZ323" s="58"/>
      <c r="AHA323" s="58"/>
      <c r="AHB323" s="58"/>
      <c r="AHC323" s="58"/>
      <c r="AHD323" s="58"/>
      <c r="AHE323" s="58"/>
      <c r="AHF323" s="58"/>
      <c r="AHG323" s="58"/>
      <c r="AHH323" s="58"/>
      <c r="AHI323" s="58"/>
      <c r="AHJ323" s="58"/>
      <c r="AHK323" s="58"/>
      <c r="AHL323" s="58"/>
      <c r="AHM323" s="58"/>
      <c r="AHN323" s="58"/>
      <c r="AHO323" s="58"/>
      <c r="AHP323" s="58"/>
      <c r="AHQ323" s="58"/>
      <c r="AHR323" s="58"/>
      <c r="AHS323" s="58"/>
      <c r="AHT323" s="58"/>
      <c r="AHU323" s="58"/>
      <c r="AHV323" s="58"/>
      <c r="AHW323" s="58"/>
      <c r="AHX323" s="58"/>
      <c r="AHY323" s="58"/>
      <c r="AHZ323" s="58"/>
      <c r="AIA323" s="58"/>
      <c r="AIB323" s="58"/>
      <c r="AIC323" s="58"/>
      <c r="AID323" s="58"/>
      <c r="AIE323" s="58"/>
      <c r="AIF323" s="58"/>
      <c r="AIG323" s="58"/>
      <c r="AIH323" s="58"/>
      <c r="AII323" s="58"/>
      <c r="AIJ323" s="58"/>
      <c r="AIK323" s="58"/>
      <c r="AIL323" s="58"/>
      <c r="AIM323" s="58"/>
      <c r="AIN323" s="58"/>
      <c r="AIO323" s="58"/>
      <c r="AIP323" s="58"/>
      <c r="AIQ323" s="58"/>
      <c r="AIR323" s="58"/>
      <c r="AIS323" s="58"/>
      <c r="AIT323" s="58"/>
      <c r="AIU323" s="58"/>
      <c r="AIV323" s="58"/>
      <c r="AIW323" s="58"/>
      <c r="AIX323" s="58"/>
      <c r="AIY323" s="58"/>
      <c r="AIZ323" s="58"/>
      <c r="AJA323" s="58"/>
      <c r="AJB323" s="58"/>
      <c r="AJC323" s="58"/>
      <c r="AJD323" s="58"/>
      <c r="AJE323" s="58"/>
      <c r="AJF323" s="58"/>
      <c r="AJG323" s="58"/>
      <c r="AJH323" s="58"/>
      <c r="AJI323" s="58"/>
      <c r="AJJ323" s="58"/>
      <c r="AJK323" s="58"/>
      <c r="AJL323" s="58"/>
      <c r="AJM323" s="58"/>
      <c r="AJN323" s="58"/>
      <c r="AJO323" s="58"/>
      <c r="AJP323" s="58"/>
      <c r="AJQ323" s="58"/>
      <c r="AJR323" s="58"/>
      <c r="AJS323" s="58"/>
      <c r="AJT323" s="58"/>
      <c r="AJU323" s="58"/>
      <c r="AJV323" s="58"/>
      <c r="AJW323" s="58"/>
      <c r="AJX323" s="58"/>
      <c r="AJY323" s="58"/>
      <c r="AJZ323" s="58"/>
      <c r="AKA323" s="58"/>
      <c r="AKB323" s="58"/>
      <c r="AKC323" s="58"/>
      <c r="AKD323" s="58"/>
      <c r="AKE323" s="58"/>
      <c r="AKF323" s="58"/>
      <c r="AKG323" s="58"/>
      <c r="AKH323" s="58"/>
      <c r="AKI323" s="58"/>
      <c r="AKJ323" s="58"/>
      <c r="AKK323" s="58"/>
      <c r="AKL323" s="58"/>
      <c r="AKM323" s="58"/>
      <c r="AKN323" s="58"/>
      <c r="AKO323" s="58"/>
      <c r="AKP323" s="58"/>
      <c r="AKQ323" s="58"/>
      <c r="AKR323" s="58"/>
      <c r="AKS323" s="58"/>
      <c r="AKT323" s="58"/>
      <c r="AKU323" s="58"/>
      <c r="AKV323" s="58"/>
      <c r="AKW323" s="58"/>
      <c r="AKX323" s="58"/>
      <c r="AKY323" s="58"/>
      <c r="AKZ323" s="58"/>
      <c r="ALA323" s="58"/>
      <c r="ALB323" s="58"/>
      <c r="ALC323" s="58"/>
      <c r="ALD323" s="58"/>
      <c r="ALE323" s="58"/>
      <c r="ALF323" s="58"/>
      <c r="ALG323" s="58"/>
      <c r="ALH323" s="58"/>
      <c r="ALI323" s="58"/>
      <c r="ALJ323" s="58"/>
      <c r="ALK323" s="58"/>
      <c r="ALL323" s="58"/>
      <c r="ALM323" s="58"/>
      <c r="ALN323" s="58"/>
      <c r="ALO323" s="58"/>
      <c r="ALP323" s="58"/>
      <c r="ALQ323" s="58"/>
      <c r="ALR323" s="58"/>
      <c r="ALS323" s="58"/>
      <c r="ALT323" s="58"/>
      <c r="ALU323" s="58"/>
      <c r="ALV323" s="58"/>
      <c r="ALW323" s="58"/>
      <c r="ALX323" s="58"/>
      <c r="ALY323" s="58"/>
      <c r="ALZ323" s="58"/>
      <c r="AMA323" s="58"/>
      <c r="AMB323" s="58"/>
      <c r="AMC323" s="58"/>
      <c r="AMD323" s="58"/>
      <c r="AME323" s="58"/>
      <c r="AMF323" s="58"/>
      <c r="AMG323" s="58"/>
      <c r="AMH323" s="58"/>
      <c r="AMI323" s="58"/>
      <c r="AMJ323" s="58"/>
      <c r="AMK323" s="58"/>
      <c r="AML323" s="58"/>
      <c r="AMM323" s="58"/>
      <c r="AMN323" s="58"/>
      <c r="AMO323" s="58"/>
      <c r="AMP323" s="58"/>
      <c r="AMQ323" s="58"/>
      <c r="AMR323" s="58"/>
      <c r="AMS323" s="58"/>
      <c r="AMT323" s="58"/>
      <c r="AMU323" s="58"/>
      <c r="AMV323" s="58"/>
      <c r="AMW323" s="58"/>
      <c r="AMX323" s="58"/>
      <c r="AMY323" s="58"/>
      <c r="AMZ323" s="58"/>
      <c r="ANA323" s="58"/>
      <c r="ANB323" s="58"/>
      <c r="ANC323" s="58"/>
      <c r="AND323" s="58"/>
      <c r="ANE323" s="58"/>
      <c r="ANF323" s="58"/>
      <c r="ANG323" s="58"/>
      <c r="ANH323" s="58"/>
      <c r="ANI323" s="58"/>
      <c r="ANJ323" s="58"/>
      <c r="ANK323" s="58"/>
      <c r="ANL323" s="58"/>
      <c r="ANM323" s="58"/>
      <c r="ANN323" s="58"/>
      <c r="ANO323" s="58"/>
      <c r="ANP323" s="58"/>
      <c r="ANQ323" s="58"/>
      <c r="ANR323" s="58"/>
      <c r="ANS323" s="58"/>
      <c r="ANT323" s="58"/>
      <c r="ANU323" s="58"/>
      <c r="ANV323" s="58"/>
      <c r="ANW323" s="58"/>
      <c r="ANX323" s="58"/>
      <c r="ANY323" s="58"/>
      <c r="ANZ323" s="58"/>
      <c r="AOA323" s="58"/>
      <c r="AOB323" s="58"/>
      <c r="AOC323" s="58"/>
      <c r="AOD323" s="58"/>
      <c r="AOE323" s="58"/>
      <c r="AOF323" s="58"/>
      <c r="AOG323" s="58"/>
      <c r="AOH323" s="58"/>
      <c r="AOI323" s="58"/>
      <c r="AOJ323" s="58"/>
      <c r="AOK323" s="58"/>
      <c r="AOL323" s="58"/>
      <c r="AOM323" s="58"/>
      <c r="AON323" s="58"/>
      <c r="AOO323" s="58"/>
      <c r="AOP323" s="58"/>
      <c r="AOQ323" s="58"/>
      <c r="AOR323" s="58"/>
      <c r="AOS323" s="58"/>
      <c r="AOT323" s="58"/>
      <c r="AOU323" s="58"/>
      <c r="AOV323" s="58"/>
      <c r="AOW323" s="58"/>
      <c r="AOX323" s="58"/>
      <c r="AOY323" s="58"/>
      <c r="AOZ323" s="58"/>
      <c r="APA323" s="58"/>
      <c r="APB323" s="58"/>
      <c r="APC323" s="58"/>
      <c r="APD323" s="58"/>
      <c r="APE323" s="58"/>
      <c r="APF323" s="58"/>
      <c r="APG323" s="58"/>
      <c r="APH323" s="58"/>
      <c r="API323" s="58"/>
      <c r="APJ323" s="58"/>
      <c r="APK323" s="58"/>
      <c r="APL323" s="58"/>
      <c r="APM323" s="58"/>
      <c r="APN323" s="58"/>
      <c r="APO323" s="58"/>
      <c r="APP323" s="58"/>
      <c r="APQ323" s="58"/>
      <c r="APR323" s="58"/>
      <c r="APS323" s="58"/>
      <c r="APT323" s="58"/>
      <c r="APU323" s="58"/>
      <c r="APV323" s="58"/>
      <c r="APW323" s="58"/>
      <c r="APX323" s="58"/>
      <c r="APY323" s="58"/>
      <c r="APZ323" s="58"/>
      <c r="AQA323" s="58"/>
      <c r="AQB323" s="58"/>
      <c r="AQC323" s="58"/>
      <c r="AQD323" s="58"/>
      <c r="AQE323" s="58"/>
      <c r="AQF323" s="58"/>
      <c r="AQG323" s="58"/>
      <c r="AQH323" s="58"/>
      <c r="AQI323" s="58"/>
      <c r="AQJ323" s="58"/>
      <c r="AQK323" s="58"/>
      <c r="AQL323" s="58"/>
      <c r="AQM323" s="58"/>
      <c r="AQN323" s="58"/>
      <c r="AQO323" s="58"/>
      <c r="AQP323" s="58"/>
      <c r="AQQ323" s="58"/>
      <c r="AQR323" s="58"/>
      <c r="AQS323" s="58"/>
      <c r="AQT323" s="58"/>
      <c r="AQU323" s="58"/>
      <c r="AQV323" s="58"/>
      <c r="AQW323" s="58"/>
      <c r="AQX323" s="58"/>
      <c r="AQY323" s="58"/>
      <c r="AQZ323" s="58"/>
      <c r="ARA323" s="58"/>
      <c r="ARB323" s="58"/>
      <c r="ARC323" s="58"/>
      <c r="ARD323" s="58"/>
      <c r="ARE323" s="58"/>
      <c r="ARF323" s="58"/>
      <c r="ARG323" s="58"/>
      <c r="ARH323" s="58"/>
      <c r="ARI323" s="58"/>
      <c r="ARJ323" s="58"/>
      <c r="ARK323" s="58"/>
      <c r="ARL323" s="58"/>
      <c r="ARM323" s="58"/>
      <c r="ARN323" s="58"/>
      <c r="ARO323" s="58"/>
      <c r="ARP323" s="58"/>
      <c r="ARQ323" s="58"/>
      <c r="ARR323" s="58"/>
      <c r="ARS323" s="58"/>
      <c r="ART323" s="58"/>
      <c r="ARU323" s="58"/>
      <c r="ARV323" s="58"/>
      <c r="ARW323" s="58"/>
      <c r="ARX323" s="58"/>
      <c r="ARY323" s="58"/>
      <c r="ARZ323" s="58"/>
      <c r="ASA323" s="58"/>
      <c r="ASB323" s="58"/>
      <c r="ASC323" s="58"/>
      <c r="ASD323" s="58"/>
      <c r="ASE323" s="58"/>
      <c r="ASF323" s="58"/>
      <c r="ASG323" s="58"/>
      <c r="ASH323" s="58"/>
      <c r="ASI323" s="58"/>
      <c r="ASJ323" s="58"/>
      <c r="ASK323" s="58"/>
      <c r="ASL323" s="58"/>
      <c r="ASM323" s="58"/>
      <c r="ASN323" s="58"/>
      <c r="ASO323" s="58"/>
      <c r="ASP323" s="58"/>
      <c r="ASQ323" s="58"/>
      <c r="ASR323" s="58"/>
      <c r="ASS323" s="58"/>
      <c r="AST323" s="58"/>
      <c r="ASU323" s="58"/>
      <c r="ASV323" s="58"/>
      <c r="ASW323" s="58"/>
      <c r="ASX323" s="58"/>
      <c r="ASY323" s="58"/>
      <c r="ASZ323" s="58"/>
      <c r="ATA323" s="58"/>
      <c r="ATB323" s="58"/>
      <c r="ATC323" s="58"/>
      <c r="ATD323" s="58"/>
      <c r="ATE323" s="58"/>
      <c r="ATF323" s="58"/>
      <c r="ATG323" s="58"/>
      <c r="ATH323" s="58"/>
      <c r="ATI323" s="58"/>
      <c r="ATJ323" s="58"/>
      <c r="ATK323" s="58"/>
      <c r="ATL323" s="58"/>
      <c r="ATM323" s="58"/>
      <c r="ATN323" s="58"/>
      <c r="ATO323" s="58"/>
      <c r="ATP323" s="58"/>
      <c r="ATQ323" s="58"/>
      <c r="ATR323" s="58"/>
      <c r="ATS323" s="58"/>
      <c r="ATT323" s="58"/>
      <c r="ATU323" s="58"/>
      <c r="ATV323" s="58"/>
      <c r="ATW323" s="58"/>
      <c r="ATX323" s="58"/>
      <c r="ATY323" s="58"/>
      <c r="ATZ323" s="58"/>
      <c r="AUA323" s="58"/>
      <c r="AUB323" s="58"/>
      <c r="AUC323" s="58"/>
      <c r="AUD323" s="58"/>
      <c r="AUE323" s="58"/>
      <c r="AUF323" s="58"/>
      <c r="AUG323" s="58"/>
      <c r="AUH323" s="58"/>
      <c r="AUI323" s="58"/>
      <c r="AUJ323" s="58"/>
      <c r="AUK323" s="58"/>
      <c r="AUL323" s="58"/>
      <c r="AUM323" s="58"/>
      <c r="AUN323" s="58"/>
      <c r="AUO323" s="58"/>
      <c r="AUP323" s="58"/>
      <c r="AUQ323" s="58"/>
      <c r="AUR323" s="58"/>
      <c r="AUS323" s="58"/>
      <c r="AUT323" s="58"/>
      <c r="AUU323" s="58"/>
      <c r="AUV323" s="58"/>
      <c r="AUW323" s="58"/>
      <c r="AUX323" s="58"/>
      <c r="AUY323" s="58"/>
      <c r="AUZ323" s="58"/>
      <c r="AVA323" s="58"/>
      <c r="AVB323" s="58"/>
      <c r="AVC323" s="58"/>
      <c r="AVD323" s="58"/>
      <c r="AVE323" s="58"/>
      <c r="AVF323" s="58"/>
      <c r="AVG323" s="58"/>
      <c r="AVH323" s="58"/>
      <c r="AVI323" s="58"/>
      <c r="AVJ323" s="58"/>
      <c r="AVK323" s="58"/>
      <c r="AVL323" s="58"/>
      <c r="AVM323" s="58"/>
      <c r="AVN323" s="58"/>
      <c r="AVO323" s="58"/>
      <c r="AVP323" s="58"/>
      <c r="AVQ323" s="58"/>
      <c r="AVR323" s="58"/>
      <c r="AVS323" s="58"/>
      <c r="AVT323" s="58"/>
      <c r="AVU323" s="58"/>
      <c r="AVV323" s="58"/>
      <c r="AVW323" s="58"/>
      <c r="AVX323" s="58"/>
      <c r="AVY323" s="58"/>
      <c r="AVZ323" s="58"/>
      <c r="AWA323" s="58"/>
      <c r="AWB323" s="58"/>
      <c r="AWC323" s="58"/>
      <c r="AWD323" s="58"/>
      <c r="AWE323" s="58"/>
      <c r="AWF323" s="58"/>
      <c r="AWG323" s="58"/>
      <c r="AWH323" s="58"/>
      <c r="AWI323" s="58"/>
      <c r="AWJ323" s="58"/>
      <c r="AWK323" s="58"/>
      <c r="AWL323" s="58"/>
      <c r="AWM323" s="58"/>
      <c r="AWN323" s="58"/>
      <c r="AWO323" s="58"/>
      <c r="AWP323" s="58"/>
      <c r="AWQ323" s="58"/>
      <c r="AWR323" s="58"/>
      <c r="AWS323" s="58"/>
      <c r="AWT323" s="58"/>
      <c r="AWU323" s="58"/>
      <c r="AWV323" s="58"/>
      <c r="AWW323" s="58"/>
      <c r="AWX323" s="58"/>
      <c r="AWY323" s="58"/>
      <c r="AWZ323" s="58"/>
      <c r="AXA323" s="58"/>
      <c r="AXB323" s="58"/>
      <c r="AXC323" s="58"/>
      <c r="AXD323" s="58"/>
      <c r="AXE323" s="58"/>
      <c r="AXF323" s="58"/>
      <c r="AXG323" s="58"/>
      <c r="AXH323" s="58"/>
      <c r="AXI323" s="58"/>
      <c r="AXJ323" s="58"/>
      <c r="AXK323" s="58"/>
      <c r="AXL323" s="58"/>
      <c r="AXM323" s="58"/>
      <c r="AXN323" s="58"/>
      <c r="AXO323" s="58"/>
      <c r="AXP323" s="58"/>
      <c r="AXQ323" s="58"/>
      <c r="AXR323" s="58"/>
      <c r="AXS323" s="58"/>
      <c r="AXT323" s="58"/>
      <c r="AXU323" s="58"/>
      <c r="AXV323" s="58"/>
      <c r="AXW323" s="58"/>
      <c r="AXX323" s="58"/>
      <c r="AXY323" s="58"/>
      <c r="AXZ323" s="58"/>
      <c r="AYA323" s="58"/>
      <c r="AYB323" s="58"/>
      <c r="AYC323" s="58"/>
      <c r="AYD323" s="58"/>
      <c r="AYE323" s="58"/>
      <c r="AYF323" s="58"/>
      <c r="AYG323" s="58"/>
      <c r="AYH323" s="58"/>
      <c r="AYI323" s="58"/>
      <c r="AYJ323" s="58"/>
      <c r="AYK323" s="58"/>
      <c r="AYL323" s="58"/>
      <c r="AYM323" s="58"/>
      <c r="AYN323" s="58"/>
      <c r="AYO323" s="58"/>
      <c r="AYP323" s="58"/>
      <c r="AYQ323" s="58"/>
      <c r="AYR323" s="58"/>
      <c r="AYS323" s="58"/>
      <c r="AYT323" s="58"/>
      <c r="AYU323" s="58"/>
      <c r="AYV323" s="58"/>
      <c r="AYW323" s="58"/>
      <c r="AYX323" s="58"/>
      <c r="AYY323" s="58"/>
      <c r="AYZ323" s="58"/>
      <c r="AZA323" s="58"/>
      <c r="AZB323" s="58"/>
      <c r="AZC323" s="58"/>
      <c r="AZD323" s="58"/>
      <c r="AZE323" s="58"/>
      <c r="AZF323" s="58"/>
      <c r="AZG323" s="58"/>
      <c r="AZH323" s="58"/>
      <c r="AZI323" s="58"/>
      <c r="AZJ323" s="58"/>
      <c r="AZK323" s="58"/>
      <c r="AZL323" s="58"/>
      <c r="AZM323" s="58"/>
      <c r="AZN323" s="58"/>
      <c r="AZO323" s="58"/>
      <c r="AZP323" s="58"/>
      <c r="AZQ323" s="58"/>
      <c r="AZR323" s="58"/>
      <c r="AZS323" s="58"/>
      <c r="AZT323" s="58"/>
      <c r="AZU323" s="58"/>
      <c r="AZV323" s="58"/>
      <c r="AZW323" s="58"/>
      <c r="AZX323" s="58"/>
      <c r="AZY323" s="58"/>
      <c r="AZZ323" s="58"/>
      <c r="BAA323" s="58"/>
      <c r="BAB323" s="58"/>
      <c r="BAC323" s="58"/>
      <c r="BAD323" s="58"/>
      <c r="BAE323" s="58"/>
      <c r="BAF323" s="58"/>
      <c r="BAG323" s="58"/>
      <c r="BAH323" s="58"/>
      <c r="BAI323" s="58"/>
      <c r="BAJ323" s="58"/>
      <c r="BAK323" s="58"/>
      <c r="BAL323" s="58"/>
      <c r="BAM323" s="58"/>
      <c r="BAN323" s="58"/>
      <c r="BAO323" s="58"/>
      <c r="BAP323" s="58"/>
      <c r="BAQ323" s="58"/>
      <c r="BAR323" s="58"/>
      <c r="BAS323" s="58"/>
      <c r="BAT323" s="58"/>
      <c r="BAU323" s="58"/>
      <c r="BAV323" s="58"/>
      <c r="BAW323" s="58"/>
      <c r="BAX323" s="58"/>
      <c r="BAY323" s="58"/>
      <c r="BAZ323" s="58"/>
      <c r="BBA323" s="58"/>
      <c r="BBB323" s="58"/>
      <c r="BBC323" s="58"/>
      <c r="BBD323" s="58"/>
      <c r="BBE323" s="58"/>
      <c r="BBF323" s="58"/>
      <c r="BBG323" s="58"/>
      <c r="BBH323" s="58"/>
      <c r="BBI323" s="58"/>
      <c r="BBJ323" s="58"/>
      <c r="BBK323" s="58"/>
      <c r="BBL323" s="58"/>
      <c r="BBM323" s="58"/>
      <c r="BBN323" s="58"/>
      <c r="BBO323" s="58"/>
      <c r="BBP323" s="58"/>
      <c r="BBQ323" s="58"/>
      <c r="BBR323" s="58"/>
      <c r="BBS323" s="58"/>
      <c r="BBT323" s="58"/>
      <c r="BBU323" s="58"/>
      <c r="BBV323" s="58"/>
      <c r="BBW323" s="58"/>
      <c r="BBX323" s="58"/>
      <c r="BBY323" s="58"/>
      <c r="BBZ323" s="58"/>
      <c r="BCA323" s="58"/>
      <c r="BCB323" s="58"/>
      <c r="BCC323" s="58"/>
      <c r="BCD323" s="58"/>
      <c r="BCE323" s="58"/>
      <c r="BCF323" s="58"/>
      <c r="BCG323" s="58"/>
      <c r="BCH323" s="58"/>
      <c r="BCI323" s="58"/>
      <c r="BCJ323" s="58"/>
      <c r="BCK323" s="58"/>
      <c r="BCL323" s="58"/>
      <c r="BCM323" s="58"/>
      <c r="BCN323" s="58"/>
      <c r="BCO323" s="58"/>
      <c r="BCP323" s="58"/>
      <c r="BCQ323" s="58"/>
      <c r="BCR323" s="58"/>
      <c r="BCS323" s="58"/>
      <c r="BCT323" s="58"/>
      <c r="BCU323" s="58"/>
      <c r="BCV323" s="58"/>
      <c r="BCW323" s="58"/>
      <c r="BCX323" s="58"/>
      <c r="BCY323" s="58"/>
      <c r="BCZ323" s="58"/>
      <c r="BDA323" s="58"/>
      <c r="BDB323" s="58"/>
      <c r="BDC323" s="58"/>
      <c r="BDD323" s="58"/>
      <c r="BDE323" s="58"/>
      <c r="BDF323" s="58"/>
      <c r="BDG323" s="58"/>
      <c r="BDH323" s="58"/>
      <c r="BDI323" s="58"/>
      <c r="BDJ323" s="58"/>
      <c r="BDK323" s="58"/>
      <c r="BDL323" s="58"/>
      <c r="BDM323" s="58"/>
      <c r="BDN323" s="58"/>
      <c r="BDO323" s="58"/>
      <c r="BDP323" s="58"/>
      <c r="BDQ323" s="58"/>
      <c r="BDR323" s="58"/>
      <c r="BDS323" s="58"/>
      <c r="BDT323" s="58"/>
      <c r="BDU323" s="58"/>
      <c r="BDV323" s="58"/>
      <c r="BDW323" s="58"/>
      <c r="BDX323" s="58"/>
      <c r="BDY323" s="58"/>
      <c r="BDZ323" s="58"/>
      <c r="BEA323" s="58"/>
      <c r="BEB323" s="58"/>
      <c r="BEC323" s="58"/>
      <c r="BED323" s="58"/>
      <c r="BEE323" s="58"/>
      <c r="BEF323" s="58"/>
      <c r="BEG323" s="58"/>
      <c r="BEH323" s="58"/>
      <c r="BEI323" s="58"/>
      <c r="BEJ323" s="58"/>
      <c r="BEK323" s="58"/>
      <c r="BEL323" s="58"/>
      <c r="BEM323" s="58"/>
      <c r="BEN323" s="58"/>
      <c r="BEO323" s="58"/>
      <c r="BEP323" s="58"/>
      <c r="BEQ323" s="58"/>
      <c r="BER323" s="58"/>
      <c r="BES323" s="58"/>
      <c r="BET323" s="58"/>
      <c r="BEU323" s="58"/>
      <c r="BEV323" s="58"/>
      <c r="BEW323" s="58"/>
      <c r="BEX323" s="58"/>
      <c r="BEY323" s="58"/>
      <c r="BEZ323" s="58"/>
      <c r="BFA323" s="58"/>
      <c r="BFB323" s="58"/>
      <c r="BFC323" s="58"/>
      <c r="BFD323" s="58"/>
      <c r="BFE323" s="58"/>
      <c r="BFF323" s="58"/>
      <c r="BFG323" s="58"/>
      <c r="BFH323" s="58"/>
    </row>
    <row r="324" spans="1:1516" s="54" customFormat="1" ht="13.5">
      <c r="A324" s="35" t="s">
        <v>72</v>
      </c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  <c r="EV324" s="58"/>
      <c r="EW324" s="58"/>
      <c r="EX324" s="58"/>
      <c r="EY324" s="58"/>
      <c r="EZ324" s="58"/>
      <c r="FA324" s="58"/>
      <c r="FB324" s="58"/>
      <c r="FC324" s="58"/>
      <c r="FD324" s="58"/>
      <c r="FE324" s="58"/>
      <c r="FF324" s="58"/>
      <c r="FG324" s="58"/>
      <c r="FH324" s="58"/>
      <c r="FI324" s="58"/>
      <c r="FJ324" s="58"/>
      <c r="FK324" s="58"/>
      <c r="FL324" s="58"/>
      <c r="FM324" s="58"/>
      <c r="FN324" s="58"/>
      <c r="FO324" s="58"/>
      <c r="FP324" s="58"/>
      <c r="FQ324" s="58"/>
      <c r="FR324" s="58"/>
      <c r="FS324" s="58"/>
      <c r="FT324" s="58"/>
      <c r="FU324" s="58"/>
      <c r="FV324" s="58"/>
      <c r="FW324" s="58"/>
      <c r="FX324" s="58"/>
      <c r="FY324" s="58"/>
      <c r="FZ324" s="58"/>
      <c r="GA324" s="58"/>
      <c r="GB324" s="58"/>
      <c r="GC324" s="58"/>
      <c r="GD324" s="58"/>
      <c r="GE324" s="58"/>
      <c r="GF324" s="58"/>
      <c r="GG324" s="58"/>
      <c r="GH324" s="58"/>
      <c r="GI324" s="58"/>
      <c r="GJ324" s="58"/>
      <c r="GK324" s="58"/>
      <c r="GL324" s="58"/>
      <c r="GM324" s="58"/>
      <c r="GN324" s="58"/>
      <c r="GO324" s="58"/>
      <c r="GP324" s="58"/>
      <c r="GQ324" s="58"/>
      <c r="GR324" s="58"/>
      <c r="GS324" s="58"/>
      <c r="GT324" s="58"/>
      <c r="GU324" s="58"/>
      <c r="GV324" s="58"/>
      <c r="GW324" s="58"/>
      <c r="GX324" s="58"/>
      <c r="GY324" s="58"/>
      <c r="GZ324" s="58"/>
      <c r="HA324" s="58"/>
      <c r="HB324" s="58"/>
      <c r="HC324" s="58"/>
      <c r="HD324" s="58"/>
      <c r="HE324" s="58"/>
      <c r="HF324" s="58"/>
      <c r="HG324" s="58"/>
      <c r="HH324" s="58"/>
      <c r="HI324" s="58"/>
      <c r="HJ324" s="58"/>
      <c r="HK324" s="58"/>
      <c r="HL324" s="58"/>
      <c r="HM324" s="58"/>
      <c r="HN324" s="58"/>
      <c r="HO324" s="58"/>
      <c r="HP324" s="58"/>
      <c r="HQ324" s="58"/>
      <c r="HR324" s="58"/>
      <c r="HS324" s="58"/>
      <c r="HT324" s="58"/>
      <c r="HU324" s="58"/>
      <c r="HV324" s="58"/>
      <c r="HW324" s="58"/>
      <c r="HX324" s="58"/>
      <c r="HY324" s="58"/>
      <c r="HZ324" s="58"/>
      <c r="IA324" s="58"/>
      <c r="IB324" s="58"/>
      <c r="IC324" s="58"/>
      <c r="ID324" s="58"/>
      <c r="IE324" s="58"/>
      <c r="IF324" s="58"/>
      <c r="IG324" s="58"/>
      <c r="IH324" s="58"/>
      <c r="II324" s="58"/>
      <c r="IJ324" s="58"/>
      <c r="IK324" s="58"/>
      <c r="IL324" s="58"/>
      <c r="IM324" s="58"/>
      <c r="IN324" s="58"/>
      <c r="IO324" s="58"/>
      <c r="IP324" s="58"/>
      <c r="IQ324" s="58"/>
      <c r="IR324" s="58"/>
      <c r="IS324" s="58"/>
      <c r="IT324" s="58"/>
      <c r="IU324" s="58"/>
      <c r="IV324" s="58"/>
      <c r="IW324" s="58"/>
      <c r="IX324" s="58"/>
      <c r="IY324" s="58"/>
      <c r="IZ324" s="58"/>
      <c r="JA324" s="58"/>
      <c r="JB324" s="58"/>
      <c r="JC324" s="58"/>
      <c r="JD324" s="58"/>
      <c r="JE324" s="58"/>
      <c r="JF324" s="58"/>
      <c r="JG324" s="58"/>
      <c r="JH324" s="58"/>
      <c r="JI324" s="58"/>
      <c r="JJ324" s="58"/>
      <c r="JK324" s="58"/>
      <c r="JL324" s="58"/>
      <c r="JM324" s="58"/>
      <c r="JN324" s="58"/>
      <c r="JO324" s="58"/>
      <c r="JP324" s="58"/>
      <c r="JQ324" s="58"/>
      <c r="JR324" s="58"/>
      <c r="JS324" s="58"/>
      <c r="JT324" s="58"/>
      <c r="JU324" s="58"/>
      <c r="JV324" s="58"/>
      <c r="JW324" s="58"/>
      <c r="JX324" s="58"/>
      <c r="JY324" s="58"/>
      <c r="JZ324" s="58"/>
      <c r="KA324" s="58"/>
      <c r="KB324" s="58"/>
      <c r="KC324" s="58"/>
      <c r="KD324" s="58"/>
      <c r="KE324" s="58"/>
      <c r="KF324" s="58"/>
      <c r="KG324" s="58"/>
      <c r="KH324" s="58"/>
      <c r="KI324" s="58"/>
      <c r="KJ324" s="58"/>
      <c r="KK324" s="58"/>
      <c r="KL324" s="58"/>
      <c r="KM324" s="58"/>
      <c r="KN324" s="58"/>
      <c r="KO324" s="58"/>
      <c r="KP324" s="58"/>
      <c r="KQ324" s="58"/>
      <c r="KR324" s="58"/>
      <c r="KS324" s="58"/>
      <c r="KT324" s="58"/>
      <c r="KU324" s="58"/>
      <c r="KV324" s="58"/>
      <c r="KW324" s="58"/>
      <c r="KX324" s="58"/>
      <c r="KY324" s="58"/>
      <c r="KZ324" s="58"/>
      <c r="LA324" s="58"/>
      <c r="LB324" s="58"/>
      <c r="LC324" s="58"/>
      <c r="LD324" s="58"/>
      <c r="LE324" s="58"/>
      <c r="LF324" s="58"/>
      <c r="LG324" s="58"/>
      <c r="LH324" s="58"/>
      <c r="LI324" s="58"/>
      <c r="LJ324" s="58"/>
      <c r="LK324" s="58"/>
      <c r="LL324" s="58"/>
      <c r="LM324" s="58"/>
      <c r="LN324" s="58"/>
      <c r="LO324" s="58"/>
      <c r="LP324" s="58"/>
      <c r="LQ324" s="58"/>
      <c r="LR324" s="58"/>
      <c r="LS324" s="58"/>
      <c r="LT324" s="58"/>
      <c r="LU324" s="58"/>
      <c r="LV324" s="58"/>
      <c r="LW324" s="58"/>
      <c r="LX324" s="58"/>
      <c r="LY324" s="58"/>
      <c r="LZ324" s="58"/>
      <c r="MA324" s="58"/>
      <c r="MB324" s="58"/>
      <c r="MC324" s="58"/>
      <c r="MD324" s="58"/>
      <c r="ME324" s="58"/>
      <c r="MF324" s="58"/>
      <c r="MG324" s="58"/>
      <c r="MH324" s="58"/>
      <c r="MI324" s="58"/>
      <c r="MJ324" s="58"/>
      <c r="MK324" s="58"/>
      <c r="ML324" s="58"/>
      <c r="MM324" s="58"/>
      <c r="MN324" s="58"/>
      <c r="MO324" s="58"/>
      <c r="MP324" s="58"/>
      <c r="MQ324" s="58"/>
      <c r="MR324" s="58"/>
      <c r="MS324" s="58"/>
      <c r="MT324" s="58"/>
      <c r="MU324" s="58"/>
      <c r="MV324" s="58"/>
      <c r="MW324" s="58"/>
      <c r="MX324" s="58"/>
      <c r="MY324" s="58"/>
      <c r="MZ324" s="58"/>
      <c r="NA324" s="58"/>
      <c r="NB324" s="58"/>
      <c r="NC324" s="58"/>
      <c r="ND324" s="58"/>
      <c r="NE324" s="58"/>
      <c r="NF324" s="58"/>
      <c r="NG324" s="58"/>
      <c r="NH324" s="58"/>
      <c r="NI324" s="58"/>
      <c r="NJ324" s="58"/>
      <c r="NK324" s="58"/>
      <c r="NL324" s="58"/>
      <c r="NM324" s="58"/>
      <c r="NN324" s="58"/>
      <c r="NO324" s="58"/>
      <c r="NP324" s="58"/>
      <c r="NQ324" s="58"/>
      <c r="NR324" s="58"/>
      <c r="NS324" s="58"/>
      <c r="NT324" s="58"/>
      <c r="NU324" s="58"/>
      <c r="NV324" s="58"/>
      <c r="NW324" s="58"/>
      <c r="NX324" s="58"/>
      <c r="NY324" s="58"/>
      <c r="NZ324" s="58"/>
      <c r="OA324" s="58"/>
      <c r="OB324" s="58"/>
      <c r="OC324" s="58"/>
      <c r="OD324" s="58"/>
      <c r="OE324" s="58"/>
      <c r="OF324" s="58"/>
      <c r="OG324" s="58"/>
      <c r="OH324" s="58"/>
      <c r="OI324" s="58"/>
      <c r="OJ324" s="58"/>
      <c r="OK324" s="58"/>
      <c r="OL324" s="58"/>
      <c r="OM324" s="58"/>
      <c r="ON324" s="58"/>
      <c r="OO324" s="58"/>
      <c r="OP324" s="58"/>
      <c r="OQ324" s="58"/>
      <c r="OR324" s="58"/>
      <c r="OS324" s="58"/>
      <c r="OT324" s="58"/>
      <c r="OU324" s="58"/>
      <c r="OV324" s="58"/>
      <c r="OW324" s="58"/>
      <c r="OX324" s="58"/>
      <c r="OY324" s="58"/>
      <c r="OZ324" s="58"/>
      <c r="PA324" s="58"/>
      <c r="PB324" s="58"/>
      <c r="PC324" s="58"/>
      <c r="PD324" s="58"/>
      <c r="PE324" s="58"/>
      <c r="PF324" s="58"/>
      <c r="PG324" s="58"/>
      <c r="PH324" s="58"/>
      <c r="PI324" s="58"/>
      <c r="PJ324" s="58"/>
      <c r="PK324" s="58"/>
      <c r="PL324" s="58"/>
      <c r="PM324" s="58"/>
      <c r="PN324" s="58"/>
      <c r="PO324" s="58"/>
      <c r="PP324" s="58"/>
      <c r="PQ324" s="58"/>
      <c r="PR324" s="58"/>
      <c r="PS324" s="58"/>
      <c r="PT324" s="58"/>
      <c r="PU324" s="58"/>
      <c r="PV324" s="58"/>
      <c r="PW324" s="58"/>
      <c r="PX324" s="58"/>
      <c r="PY324" s="58"/>
      <c r="PZ324" s="58"/>
      <c r="QA324" s="58"/>
      <c r="QB324" s="58"/>
      <c r="QC324" s="58"/>
      <c r="QD324" s="58"/>
      <c r="QE324" s="58"/>
      <c r="QF324" s="58"/>
      <c r="QG324" s="58"/>
      <c r="QH324" s="58"/>
      <c r="QI324" s="58"/>
      <c r="QJ324" s="58"/>
      <c r="QK324" s="58"/>
      <c r="QL324" s="58"/>
      <c r="QM324" s="58"/>
      <c r="QN324" s="58"/>
      <c r="QO324" s="58"/>
      <c r="QP324" s="58"/>
      <c r="QQ324" s="58"/>
      <c r="QR324" s="58"/>
      <c r="QS324" s="58"/>
      <c r="QT324" s="58"/>
      <c r="QU324" s="58"/>
      <c r="QV324" s="58"/>
      <c r="QW324" s="58"/>
      <c r="QX324" s="58"/>
      <c r="QY324" s="58"/>
      <c r="QZ324" s="58"/>
      <c r="RA324" s="58"/>
      <c r="RB324" s="58"/>
      <c r="RC324" s="58"/>
      <c r="RD324" s="58"/>
      <c r="RE324" s="58"/>
      <c r="RF324" s="58"/>
      <c r="RG324" s="58"/>
      <c r="RH324" s="58"/>
      <c r="RI324" s="58"/>
      <c r="RJ324" s="58"/>
      <c r="RK324" s="58"/>
      <c r="RL324" s="58"/>
      <c r="RM324" s="58"/>
      <c r="RN324" s="58"/>
      <c r="RO324" s="58"/>
      <c r="RP324" s="58"/>
      <c r="RQ324" s="58"/>
      <c r="RR324" s="58"/>
      <c r="RS324" s="58"/>
      <c r="RT324" s="58"/>
      <c r="RU324" s="58"/>
      <c r="RV324" s="58"/>
      <c r="RW324" s="58"/>
      <c r="RX324" s="58"/>
      <c r="RY324" s="58"/>
      <c r="RZ324" s="58"/>
      <c r="SA324" s="58"/>
      <c r="SB324" s="58"/>
      <c r="SC324" s="58"/>
      <c r="SD324" s="58"/>
      <c r="SE324" s="58"/>
      <c r="SF324" s="58"/>
      <c r="SG324" s="58"/>
      <c r="SH324" s="58"/>
      <c r="SI324" s="58"/>
      <c r="SJ324" s="58"/>
      <c r="SK324" s="58"/>
      <c r="SL324" s="58"/>
      <c r="SM324" s="58"/>
      <c r="SN324" s="58"/>
      <c r="SO324" s="58"/>
      <c r="SP324" s="58"/>
      <c r="SQ324" s="58"/>
      <c r="SR324" s="58"/>
      <c r="SS324" s="58"/>
      <c r="ST324" s="58"/>
      <c r="SU324" s="58"/>
      <c r="SV324" s="58"/>
      <c r="SW324" s="58"/>
      <c r="SX324" s="58"/>
      <c r="SY324" s="58"/>
      <c r="SZ324" s="58"/>
      <c r="TA324" s="58"/>
      <c r="TB324" s="58"/>
      <c r="TC324" s="58"/>
      <c r="TD324" s="58"/>
      <c r="TE324" s="58"/>
      <c r="TF324" s="58"/>
      <c r="TG324" s="58"/>
      <c r="TH324" s="58"/>
      <c r="TI324" s="58"/>
      <c r="TJ324" s="58"/>
      <c r="TK324" s="58"/>
      <c r="TL324" s="58"/>
      <c r="TM324" s="58"/>
      <c r="TN324" s="58"/>
      <c r="TO324" s="58"/>
      <c r="TP324" s="58"/>
      <c r="TQ324" s="58"/>
      <c r="TR324" s="58"/>
      <c r="TS324" s="58"/>
      <c r="TT324" s="58"/>
      <c r="TU324" s="58"/>
      <c r="TV324" s="58"/>
      <c r="TW324" s="58"/>
      <c r="TX324" s="58"/>
      <c r="TY324" s="58"/>
      <c r="TZ324" s="58"/>
      <c r="UA324" s="58"/>
      <c r="UB324" s="58"/>
      <c r="UC324" s="58"/>
      <c r="UD324" s="58"/>
      <c r="UE324" s="58"/>
      <c r="UF324" s="58"/>
      <c r="UG324" s="58"/>
      <c r="UH324" s="58"/>
      <c r="UI324" s="58"/>
      <c r="UJ324" s="58"/>
      <c r="UK324" s="58"/>
      <c r="UL324" s="58"/>
      <c r="UM324" s="58"/>
      <c r="UN324" s="58"/>
      <c r="UO324" s="58"/>
      <c r="UP324" s="58"/>
      <c r="UQ324" s="58"/>
      <c r="UR324" s="58"/>
      <c r="US324" s="58"/>
      <c r="UT324" s="58"/>
      <c r="UU324" s="58"/>
      <c r="UV324" s="58"/>
      <c r="UW324" s="58"/>
      <c r="UX324" s="58"/>
      <c r="UY324" s="58"/>
      <c r="UZ324" s="58"/>
      <c r="VA324" s="58"/>
      <c r="VB324" s="58"/>
      <c r="VC324" s="58"/>
      <c r="VD324" s="58"/>
      <c r="VE324" s="58"/>
      <c r="VF324" s="58"/>
      <c r="VG324" s="58"/>
      <c r="VH324" s="58"/>
      <c r="VI324" s="58"/>
      <c r="VJ324" s="58"/>
      <c r="VK324" s="58"/>
      <c r="VL324" s="58"/>
      <c r="VM324" s="58"/>
      <c r="VN324" s="58"/>
      <c r="VO324" s="58"/>
      <c r="VP324" s="58"/>
      <c r="VQ324" s="58"/>
      <c r="VR324" s="58"/>
      <c r="VS324" s="58"/>
      <c r="VT324" s="58"/>
      <c r="VU324" s="58"/>
      <c r="VV324" s="58"/>
      <c r="VW324" s="58"/>
      <c r="VX324" s="58"/>
      <c r="VY324" s="58"/>
      <c r="VZ324" s="58"/>
      <c r="WA324" s="58"/>
      <c r="WB324" s="58"/>
      <c r="WC324" s="58"/>
      <c r="WD324" s="58"/>
      <c r="WE324" s="58"/>
      <c r="WF324" s="58"/>
      <c r="WG324" s="58"/>
      <c r="WH324" s="58"/>
      <c r="WI324" s="58"/>
      <c r="WJ324" s="58"/>
      <c r="WK324" s="58"/>
      <c r="WL324" s="58"/>
      <c r="WM324" s="58"/>
      <c r="WN324" s="58"/>
      <c r="WO324" s="58"/>
      <c r="WP324" s="58"/>
      <c r="WQ324" s="58"/>
      <c r="WR324" s="58"/>
      <c r="WS324" s="58"/>
      <c r="WT324" s="58"/>
      <c r="WU324" s="58"/>
      <c r="WV324" s="58"/>
      <c r="WW324" s="58"/>
      <c r="WX324" s="58"/>
      <c r="WY324" s="58"/>
      <c r="WZ324" s="58"/>
      <c r="XA324" s="58"/>
      <c r="XB324" s="58"/>
      <c r="XC324" s="58"/>
      <c r="XD324" s="58"/>
      <c r="XE324" s="58"/>
      <c r="XF324" s="58"/>
      <c r="XG324" s="58"/>
      <c r="XH324" s="58"/>
      <c r="XI324" s="58"/>
      <c r="XJ324" s="58"/>
      <c r="XK324" s="58"/>
      <c r="XL324" s="58"/>
      <c r="XM324" s="58"/>
      <c r="XN324" s="58"/>
      <c r="XO324" s="58"/>
      <c r="XP324" s="58"/>
      <c r="XQ324" s="58"/>
      <c r="XR324" s="58"/>
      <c r="XS324" s="58"/>
      <c r="XT324" s="58"/>
      <c r="XU324" s="58"/>
      <c r="XV324" s="58"/>
      <c r="XW324" s="58"/>
      <c r="XX324" s="58"/>
      <c r="XY324" s="58"/>
      <c r="XZ324" s="58"/>
      <c r="YA324" s="58"/>
      <c r="YB324" s="58"/>
      <c r="YC324" s="58"/>
      <c r="YD324" s="58"/>
      <c r="YE324" s="58"/>
      <c r="YF324" s="58"/>
      <c r="YG324" s="58"/>
      <c r="YH324" s="58"/>
      <c r="YI324" s="58"/>
      <c r="YJ324" s="58"/>
      <c r="YK324" s="58"/>
      <c r="YL324" s="58"/>
      <c r="YM324" s="58"/>
      <c r="YN324" s="58"/>
      <c r="YO324" s="58"/>
      <c r="YP324" s="58"/>
      <c r="YQ324" s="58"/>
      <c r="YR324" s="58"/>
      <c r="YS324" s="58"/>
      <c r="YT324" s="58"/>
      <c r="YU324" s="58"/>
      <c r="YV324" s="58"/>
      <c r="YW324" s="58"/>
      <c r="YX324" s="58"/>
      <c r="YY324" s="58"/>
      <c r="YZ324" s="58"/>
      <c r="ZA324" s="58"/>
      <c r="ZB324" s="58"/>
      <c r="ZC324" s="58"/>
      <c r="ZD324" s="58"/>
      <c r="ZE324" s="58"/>
      <c r="ZF324" s="58"/>
      <c r="ZG324" s="58"/>
      <c r="ZH324" s="58"/>
      <c r="ZI324" s="58"/>
      <c r="ZJ324" s="58"/>
      <c r="ZK324" s="58"/>
      <c r="ZL324" s="58"/>
      <c r="ZM324" s="58"/>
      <c r="ZN324" s="58"/>
      <c r="ZO324" s="58"/>
      <c r="ZP324" s="58"/>
      <c r="ZQ324" s="58"/>
      <c r="ZR324" s="58"/>
      <c r="ZS324" s="58"/>
      <c r="ZT324" s="58"/>
      <c r="ZU324" s="58"/>
      <c r="ZV324" s="58"/>
      <c r="ZW324" s="58"/>
      <c r="ZX324" s="58"/>
      <c r="ZY324" s="58"/>
      <c r="ZZ324" s="58"/>
      <c r="AAA324" s="58"/>
      <c r="AAB324" s="58"/>
      <c r="AAC324" s="58"/>
      <c r="AAD324" s="58"/>
      <c r="AAE324" s="58"/>
      <c r="AAF324" s="58"/>
      <c r="AAG324" s="58"/>
      <c r="AAH324" s="58"/>
      <c r="AAI324" s="58"/>
      <c r="AAJ324" s="58"/>
      <c r="AAK324" s="58"/>
      <c r="AAL324" s="58"/>
      <c r="AAM324" s="58"/>
      <c r="AAN324" s="58"/>
      <c r="AAO324" s="58"/>
      <c r="AAP324" s="58"/>
      <c r="AAQ324" s="58"/>
      <c r="AAR324" s="58"/>
      <c r="AAS324" s="58"/>
      <c r="AAT324" s="58"/>
      <c r="AAU324" s="58"/>
      <c r="AAV324" s="58"/>
      <c r="AAW324" s="58"/>
      <c r="AAX324" s="58"/>
      <c r="AAY324" s="58"/>
      <c r="AAZ324" s="58"/>
      <c r="ABA324" s="58"/>
      <c r="ABB324" s="58"/>
      <c r="ABC324" s="58"/>
      <c r="ABD324" s="58"/>
      <c r="ABE324" s="58"/>
      <c r="ABF324" s="58"/>
      <c r="ABG324" s="58"/>
      <c r="ABH324" s="58"/>
      <c r="ABI324" s="58"/>
      <c r="ABJ324" s="58"/>
      <c r="ABK324" s="58"/>
      <c r="ABL324" s="58"/>
      <c r="ABM324" s="58"/>
      <c r="ABN324" s="58"/>
      <c r="ABO324" s="58"/>
      <c r="ABP324" s="58"/>
      <c r="ABQ324" s="58"/>
      <c r="ABR324" s="58"/>
      <c r="ABS324" s="58"/>
      <c r="ABT324" s="58"/>
      <c r="ABU324" s="58"/>
      <c r="ABV324" s="58"/>
      <c r="ABW324" s="58"/>
      <c r="ABX324" s="58"/>
      <c r="ABY324" s="58"/>
      <c r="ABZ324" s="58"/>
      <c r="ACA324" s="58"/>
      <c r="ACB324" s="58"/>
      <c r="ACC324" s="58"/>
      <c r="ACD324" s="58"/>
      <c r="ACE324" s="58"/>
      <c r="ACF324" s="58"/>
      <c r="ACG324" s="58"/>
      <c r="ACH324" s="58"/>
      <c r="ACI324" s="58"/>
      <c r="ACJ324" s="58"/>
      <c r="ACK324" s="58"/>
      <c r="ACL324" s="58"/>
      <c r="ACM324" s="58"/>
      <c r="ACN324" s="58"/>
      <c r="ACO324" s="58"/>
      <c r="ACP324" s="58"/>
      <c r="ACQ324" s="58"/>
      <c r="ACR324" s="58"/>
      <c r="ACS324" s="58"/>
      <c r="ACT324" s="58"/>
      <c r="ACU324" s="58"/>
      <c r="ACV324" s="58"/>
      <c r="ACW324" s="58"/>
      <c r="ACX324" s="58"/>
      <c r="ACY324" s="58"/>
      <c r="ACZ324" s="58"/>
      <c r="ADA324" s="58"/>
      <c r="ADB324" s="58"/>
      <c r="ADC324" s="58"/>
      <c r="ADD324" s="58"/>
      <c r="ADE324" s="58"/>
      <c r="ADF324" s="58"/>
      <c r="ADG324" s="58"/>
      <c r="ADH324" s="58"/>
      <c r="ADI324" s="58"/>
      <c r="ADJ324" s="58"/>
      <c r="ADK324" s="58"/>
      <c r="ADL324" s="58"/>
      <c r="ADM324" s="58"/>
      <c r="ADN324" s="58"/>
      <c r="ADO324" s="58"/>
      <c r="ADP324" s="58"/>
      <c r="ADQ324" s="58"/>
      <c r="ADR324" s="58"/>
      <c r="ADS324" s="58"/>
      <c r="ADT324" s="58"/>
      <c r="ADU324" s="58"/>
      <c r="ADV324" s="58"/>
      <c r="ADW324" s="58"/>
      <c r="ADX324" s="58"/>
      <c r="ADY324" s="58"/>
      <c r="ADZ324" s="58"/>
      <c r="AEA324" s="58"/>
      <c r="AEB324" s="58"/>
      <c r="AEC324" s="58"/>
      <c r="AED324" s="58"/>
      <c r="AEE324" s="58"/>
      <c r="AEF324" s="58"/>
      <c r="AEG324" s="58"/>
      <c r="AEH324" s="58"/>
      <c r="AEI324" s="58"/>
      <c r="AEJ324" s="58"/>
      <c r="AEK324" s="58"/>
      <c r="AEL324" s="58"/>
      <c r="AEM324" s="58"/>
      <c r="AEN324" s="58"/>
      <c r="AEO324" s="58"/>
      <c r="AEP324" s="58"/>
      <c r="AEQ324" s="58"/>
      <c r="AER324" s="58"/>
      <c r="AES324" s="58"/>
      <c r="AET324" s="58"/>
      <c r="AEU324" s="58"/>
      <c r="AEV324" s="58"/>
      <c r="AEW324" s="58"/>
      <c r="AEX324" s="58"/>
      <c r="AEY324" s="58"/>
      <c r="AEZ324" s="58"/>
      <c r="AFA324" s="58"/>
      <c r="AFB324" s="58"/>
      <c r="AFC324" s="58"/>
      <c r="AFD324" s="58"/>
      <c r="AFE324" s="58"/>
      <c r="AFF324" s="58"/>
      <c r="AFG324" s="58"/>
      <c r="AFH324" s="58"/>
      <c r="AFI324" s="58"/>
      <c r="AFJ324" s="58"/>
      <c r="AFK324" s="58"/>
      <c r="AFL324" s="58"/>
      <c r="AFM324" s="58"/>
      <c r="AFN324" s="58"/>
      <c r="AFO324" s="58"/>
      <c r="AFP324" s="58"/>
      <c r="AFQ324" s="58"/>
      <c r="AFR324" s="58"/>
      <c r="AFS324" s="58"/>
      <c r="AFT324" s="58"/>
      <c r="AFU324" s="58"/>
      <c r="AFV324" s="58"/>
      <c r="AFW324" s="58"/>
      <c r="AFX324" s="58"/>
      <c r="AFY324" s="58"/>
      <c r="AFZ324" s="58"/>
      <c r="AGA324" s="58"/>
      <c r="AGB324" s="58"/>
      <c r="AGC324" s="58"/>
      <c r="AGD324" s="58"/>
      <c r="AGE324" s="58"/>
      <c r="AGF324" s="58"/>
      <c r="AGG324" s="58"/>
      <c r="AGH324" s="58"/>
      <c r="AGI324" s="58"/>
      <c r="AGJ324" s="58"/>
      <c r="AGK324" s="58"/>
      <c r="AGL324" s="58"/>
      <c r="AGM324" s="58"/>
      <c r="AGN324" s="58"/>
      <c r="AGO324" s="58"/>
      <c r="AGP324" s="58"/>
      <c r="AGQ324" s="58"/>
      <c r="AGR324" s="58"/>
      <c r="AGS324" s="58"/>
      <c r="AGT324" s="58"/>
      <c r="AGU324" s="58"/>
      <c r="AGV324" s="58"/>
      <c r="AGW324" s="58"/>
      <c r="AGX324" s="58"/>
      <c r="AGY324" s="58"/>
      <c r="AGZ324" s="58"/>
      <c r="AHA324" s="58"/>
      <c r="AHB324" s="58"/>
      <c r="AHC324" s="58"/>
      <c r="AHD324" s="58"/>
      <c r="AHE324" s="58"/>
      <c r="AHF324" s="58"/>
      <c r="AHG324" s="58"/>
      <c r="AHH324" s="58"/>
      <c r="AHI324" s="58"/>
      <c r="AHJ324" s="58"/>
      <c r="AHK324" s="58"/>
      <c r="AHL324" s="58"/>
      <c r="AHM324" s="58"/>
      <c r="AHN324" s="58"/>
      <c r="AHO324" s="58"/>
      <c r="AHP324" s="58"/>
      <c r="AHQ324" s="58"/>
      <c r="AHR324" s="58"/>
      <c r="AHS324" s="58"/>
      <c r="AHT324" s="58"/>
      <c r="AHU324" s="58"/>
      <c r="AHV324" s="58"/>
      <c r="AHW324" s="58"/>
      <c r="AHX324" s="58"/>
      <c r="AHY324" s="58"/>
      <c r="AHZ324" s="58"/>
      <c r="AIA324" s="58"/>
      <c r="AIB324" s="58"/>
      <c r="AIC324" s="58"/>
      <c r="AID324" s="58"/>
      <c r="AIE324" s="58"/>
      <c r="AIF324" s="58"/>
      <c r="AIG324" s="58"/>
      <c r="AIH324" s="58"/>
      <c r="AII324" s="58"/>
      <c r="AIJ324" s="58"/>
      <c r="AIK324" s="58"/>
      <c r="AIL324" s="58"/>
      <c r="AIM324" s="58"/>
      <c r="AIN324" s="58"/>
      <c r="AIO324" s="58"/>
      <c r="AIP324" s="58"/>
      <c r="AIQ324" s="58"/>
      <c r="AIR324" s="58"/>
      <c r="AIS324" s="58"/>
      <c r="AIT324" s="58"/>
      <c r="AIU324" s="58"/>
      <c r="AIV324" s="58"/>
      <c r="AIW324" s="58"/>
      <c r="AIX324" s="58"/>
      <c r="AIY324" s="58"/>
      <c r="AIZ324" s="58"/>
      <c r="AJA324" s="58"/>
      <c r="AJB324" s="58"/>
      <c r="AJC324" s="58"/>
      <c r="AJD324" s="58"/>
      <c r="AJE324" s="58"/>
      <c r="AJF324" s="58"/>
      <c r="AJG324" s="58"/>
      <c r="AJH324" s="58"/>
      <c r="AJI324" s="58"/>
      <c r="AJJ324" s="58"/>
      <c r="AJK324" s="58"/>
      <c r="AJL324" s="58"/>
      <c r="AJM324" s="58"/>
      <c r="AJN324" s="58"/>
      <c r="AJO324" s="58"/>
      <c r="AJP324" s="58"/>
      <c r="AJQ324" s="58"/>
      <c r="AJR324" s="58"/>
      <c r="AJS324" s="58"/>
      <c r="AJT324" s="58"/>
      <c r="AJU324" s="58"/>
      <c r="AJV324" s="58"/>
      <c r="AJW324" s="58"/>
      <c r="AJX324" s="58"/>
      <c r="AJY324" s="58"/>
      <c r="AJZ324" s="58"/>
      <c r="AKA324" s="58"/>
      <c r="AKB324" s="58"/>
      <c r="AKC324" s="58"/>
      <c r="AKD324" s="58"/>
      <c r="AKE324" s="58"/>
      <c r="AKF324" s="58"/>
      <c r="AKG324" s="58"/>
      <c r="AKH324" s="58"/>
      <c r="AKI324" s="58"/>
      <c r="AKJ324" s="58"/>
      <c r="AKK324" s="58"/>
      <c r="AKL324" s="58"/>
      <c r="AKM324" s="58"/>
      <c r="AKN324" s="58"/>
      <c r="AKO324" s="58"/>
      <c r="AKP324" s="58"/>
      <c r="AKQ324" s="58"/>
      <c r="AKR324" s="58"/>
      <c r="AKS324" s="58"/>
      <c r="AKT324" s="58"/>
      <c r="AKU324" s="58"/>
      <c r="AKV324" s="58"/>
      <c r="AKW324" s="58"/>
      <c r="AKX324" s="58"/>
      <c r="AKY324" s="58"/>
      <c r="AKZ324" s="58"/>
      <c r="ALA324" s="58"/>
      <c r="ALB324" s="58"/>
      <c r="ALC324" s="58"/>
      <c r="ALD324" s="58"/>
      <c r="ALE324" s="58"/>
      <c r="ALF324" s="58"/>
      <c r="ALG324" s="58"/>
      <c r="ALH324" s="58"/>
      <c r="ALI324" s="58"/>
      <c r="ALJ324" s="58"/>
      <c r="ALK324" s="58"/>
      <c r="ALL324" s="58"/>
      <c r="ALM324" s="58"/>
      <c r="ALN324" s="58"/>
      <c r="ALO324" s="58"/>
      <c r="ALP324" s="58"/>
      <c r="ALQ324" s="58"/>
      <c r="ALR324" s="58"/>
      <c r="ALS324" s="58"/>
      <c r="ALT324" s="58"/>
      <c r="ALU324" s="58"/>
      <c r="ALV324" s="58"/>
      <c r="ALW324" s="58"/>
      <c r="ALX324" s="58"/>
      <c r="ALY324" s="58"/>
      <c r="ALZ324" s="58"/>
      <c r="AMA324" s="58"/>
      <c r="AMB324" s="58"/>
      <c r="AMC324" s="58"/>
      <c r="AMD324" s="58"/>
      <c r="AME324" s="58"/>
      <c r="AMF324" s="58"/>
      <c r="AMG324" s="58"/>
      <c r="AMH324" s="58"/>
      <c r="AMI324" s="58"/>
      <c r="AMJ324" s="58"/>
      <c r="AMK324" s="58"/>
      <c r="AML324" s="58"/>
      <c r="AMM324" s="58"/>
      <c r="AMN324" s="58"/>
      <c r="AMO324" s="58"/>
      <c r="AMP324" s="58"/>
      <c r="AMQ324" s="58"/>
      <c r="AMR324" s="58"/>
      <c r="AMS324" s="58"/>
      <c r="AMT324" s="58"/>
      <c r="AMU324" s="58"/>
      <c r="AMV324" s="58"/>
      <c r="AMW324" s="58"/>
      <c r="AMX324" s="58"/>
      <c r="AMY324" s="58"/>
      <c r="AMZ324" s="58"/>
      <c r="ANA324" s="58"/>
      <c r="ANB324" s="58"/>
      <c r="ANC324" s="58"/>
      <c r="AND324" s="58"/>
      <c r="ANE324" s="58"/>
      <c r="ANF324" s="58"/>
      <c r="ANG324" s="58"/>
      <c r="ANH324" s="58"/>
      <c r="ANI324" s="58"/>
      <c r="ANJ324" s="58"/>
      <c r="ANK324" s="58"/>
      <c r="ANL324" s="58"/>
      <c r="ANM324" s="58"/>
      <c r="ANN324" s="58"/>
      <c r="ANO324" s="58"/>
      <c r="ANP324" s="58"/>
      <c r="ANQ324" s="58"/>
      <c r="ANR324" s="58"/>
      <c r="ANS324" s="58"/>
      <c r="ANT324" s="58"/>
      <c r="ANU324" s="58"/>
      <c r="ANV324" s="58"/>
      <c r="ANW324" s="58"/>
      <c r="ANX324" s="58"/>
      <c r="ANY324" s="58"/>
      <c r="ANZ324" s="58"/>
      <c r="AOA324" s="58"/>
      <c r="AOB324" s="58"/>
      <c r="AOC324" s="58"/>
      <c r="AOD324" s="58"/>
      <c r="AOE324" s="58"/>
      <c r="AOF324" s="58"/>
      <c r="AOG324" s="58"/>
      <c r="AOH324" s="58"/>
      <c r="AOI324" s="58"/>
      <c r="AOJ324" s="58"/>
      <c r="AOK324" s="58"/>
      <c r="AOL324" s="58"/>
      <c r="AOM324" s="58"/>
      <c r="AON324" s="58"/>
      <c r="AOO324" s="58"/>
      <c r="AOP324" s="58"/>
      <c r="AOQ324" s="58"/>
      <c r="AOR324" s="58"/>
      <c r="AOS324" s="58"/>
      <c r="AOT324" s="58"/>
      <c r="AOU324" s="58"/>
      <c r="AOV324" s="58"/>
      <c r="AOW324" s="58"/>
      <c r="AOX324" s="58"/>
      <c r="AOY324" s="58"/>
      <c r="AOZ324" s="58"/>
      <c r="APA324" s="58"/>
      <c r="APB324" s="58"/>
      <c r="APC324" s="58"/>
      <c r="APD324" s="58"/>
      <c r="APE324" s="58"/>
      <c r="APF324" s="58"/>
      <c r="APG324" s="58"/>
      <c r="APH324" s="58"/>
      <c r="API324" s="58"/>
      <c r="APJ324" s="58"/>
      <c r="APK324" s="58"/>
      <c r="APL324" s="58"/>
      <c r="APM324" s="58"/>
      <c r="APN324" s="58"/>
      <c r="APO324" s="58"/>
      <c r="APP324" s="58"/>
      <c r="APQ324" s="58"/>
      <c r="APR324" s="58"/>
      <c r="APS324" s="58"/>
      <c r="APT324" s="58"/>
      <c r="APU324" s="58"/>
      <c r="APV324" s="58"/>
      <c r="APW324" s="58"/>
      <c r="APX324" s="58"/>
      <c r="APY324" s="58"/>
      <c r="APZ324" s="58"/>
      <c r="AQA324" s="58"/>
      <c r="AQB324" s="58"/>
      <c r="AQC324" s="58"/>
      <c r="AQD324" s="58"/>
      <c r="AQE324" s="58"/>
      <c r="AQF324" s="58"/>
      <c r="AQG324" s="58"/>
      <c r="AQH324" s="58"/>
      <c r="AQI324" s="58"/>
      <c r="AQJ324" s="58"/>
      <c r="AQK324" s="58"/>
      <c r="AQL324" s="58"/>
      <c r="AQM324" s="58"/>
      <c r="AQN324" s="58"/>
      <c r="AQO324" s="58"/>
      <c r="AQP324" s="58"/>
      <c r="AQQ324" s="58"/>
      <c r="AQR324" s="58"/>
      <c r="AQS324" s="58"/>
      <c r="AQT324" s="58"/>
      <c r="AQU324" s="58"/>
      <c r="AQV324" s="58"/>
      <c r="AQW324" s="58"/>
      <c r="AQX324" s="58"/>
      <c r="AQY324" s="58"/>
      <c r="AQZ324" s="58"/>
      <c r="ARA324" s="58"/>
      <c r="ARB324" s="58"/>
      <c r="ARC324" s="58"/>
      <c r="ARD324" s="58"/>
      <c r="ARE324" s="58"/>
      <c r="ARF324" s="58"/>
      <c r="ARG324" s="58"/>
      <c r="ARH324" s="58"/>
      <c r="ARI324" s="58"/>
      <c r="ARJ324" s="58"/>
      <c r="ARK324" s="58"/>
      <c r="ARL324" s="58"/>
      <c r="ARM324" s="58"/>
      <c r="ARN324" s="58"/>
      <c r="ARO324" s="58"/>
      <c r="ARP324" s="58"/>
      <c r="ARQ324" s="58"/>
      <c r="ARR324" s="58"/>
      <c r="ARS324" s="58"/>
      <c r="ART324" s="58"/>
      <c r="ARU324" s="58"/>
      <c r="ARV324" s="58"/>
      <c r="ARW324" s="58"/>
      <c r="ARX324" s="58"/>
      <c r="ARY324" s="58"/>
      <c r="ARZ324" s="58"/>
      <c r="ASA324" s="58"/>
      <c r="ASB324" s="58"/>
      <c r="ASC324" s="58"/>
      <c r="ASD324" s="58"/>
      <c r="ASE324" s="58"/>
      <c r="ASF324" s="58"/>
      <c r="ASG324" s="58"/>
      <c r="ASH324" s="58"/>
      <c r="ASI324" s="58"/>
      <c r="ASJ324" s="58"/>
      <c r="ASK324" s="58"/>
      <c r="ASL324" s="58"/>
      <c r="ASM324" s="58"/>
      <c r="ASN324" s="58"/>
      <c r="ASO324" s="58"/>
      <c r="ASP324" s="58"/>
      <c r="ASQ324" s="58"/>
      <c r="ASR324" s="58"/>
      <c r="ASS324" s="58"/>
      <c r="AST324" s="58"/>
      <c r="ASU324" s="58"/>
      <c r="ASV324" s="58"/>
      <c r="ASW324" s="58"/>
      <c r="ASX324" s="58"/>
      <c r="ASY324" s="58"/>
      <c r="ASZ324" s="58"/>
      <c r="ATA324" s="58"/>
      <c r="ATB324" s="58"/>
      <c r="ATC324" s="58"/>
      <c r="ATD324" s="58"/>
      <c r="ATE324" s="58"/>
      <c r="ATF324" s="58"/>
      <c r="ATG324" s="58"/>
      <c r="ATH324" s="58"/>
      <c r="ATI324" s="58"/>
      <c r="ATJ324" s="58"/>
      <c r="ATK324" s="58"/>
      <c r="ATL324" s="58"/>
      <c r="ATM324" s="58"/>
      <c r="ATN324" s="58"/>
      <c r="ATO324" s="58"/>
      <c r="ATP324" s="58"/>
      <c r="ATQ324" s="58"/>
      <c r="ATR324" s="58"/>
      <c r="ATS324" s="58"/>
      <c r="ATT324" s="58"/>
      <c r="ATU324" s="58"/>
      <c r="ATV324" s="58"/>
      <c r="ATW324" s="58"/>
      <c r="ATX324" s="58"/>
      <c r="ATY324" s="58"/>
      <c r="ATZ324" s="58"/>
      <c r="AUA324" s="58"/>
      <c r="AUB324" s="58"/>
      <c r="AUC324" s="58"/>
      <c r="AUD324" s="58"/>
      <c r="AUE324" s="58"/>
      <c r="AUF324" s="58"/>
      <c r="AUG324" s="58"/>
      <c r="AUH324" s="58"/>
      <c r="AUI324" s="58"/>
      <c r="AUJ324" s="58"/>
      <c r="AUK324" s="58"/>
      <c r="AUL324" s="58"/>
      <c r="AUM324" s="58"/>
      <c r="AUN324" s="58"/>
      <c r="AUO324" s="58"/>
      <c r="AUP324" s="58"/>
      <c r="AUQ324" s="58"/>
      <c r="AUR324" s="58"/>
      <c r="AUS324" s="58"/>
      <c r="AUT324" s="58"/>
      <c r="AUU324" s="58"/>
      <c r="AUV324" s="58"/>
      <c r="AUW324" s="58"/>
      <c r="AUX324" s="58"/>
      <c r="AUY324" s="58"/>
      <c r="AUZ324" s="58"/>
      <c r="AVA324" s="58"/>
      <c r="AVB324" s="58"/>
      <c r="AVC324" s="58"/>
      <c r="AVD324" s="58"/>
      <c r="AVE324" s="58"/>
      <c r="AVF324" s="58"/>
      <c r="AVG324" s="58"/>
      <c r="AVH324" s="58"/>
      <c r="AVI324" s="58"/>
      <c r="AVJ324" s="58"/>
      <c r="AVK324" s="58"/>
      <c r="AVL324" s="58"/>
      <c r="AVM324" s="58"/>
      <c r="AVN324" s="58"/>
      <c r="AVO324" s="58"/>
      <c r="AVP324" s="58"/>
      <c r="AVQ324" s="58"/>
      <c r="AVR324" s="58"/>
      <c r="AVS324" s="58"/>
      <c r="AVT324" s="58"/>
      <c r="AVU324" s="58"/>
      <c r="AVV324" s="58"/>
      <c r="AVW324" s="58"/>
      <c r="AVX324" s="58"/>
      <c r="AVY324" s="58"/>
      <c r="AVZ324" s="58"/>
      <c r="AWA324" s="58"/>
      <c r="AWB324" s="58"/>
      <c r="AWC324" s="58"/>
      <c r="AWD324" s="58"/>
      <c r="AWE324" s="58"/>
      <c r="AWF324" s="58"/>
      <c r="AWG324" s="58"/>
      <c r="AWH324" s="58"/>
      <c r="AWI324" s="58"/>
      <c r="AWJ324" s="58"/>
      <c r="AWK324" s="58"/>
      <c r="AWL324" s="58"/>
      <c r="AWM324" s="58"/>
      <c r="AWN324" s="58"/>
      <c r="AWO324" s="58"/>
      <c r="AWP324" s="58"/>
      <c r="AWQ324" s="58"/>
      <c r="AWR324" s="58"/>
      <c r="AWS324" s="58"/>
      <c r="AWT324" s="58"/>
      <c r="AWU324" s="58"/>
      <c r="AWV324" s="58"/>
      <c r="AWW324" s="58"/>
      <c r="AWX324" s="58"/>
      <c r="AWY324" s="58"/>
      <c r="AWZ324" s="58"/>
      <c r="AXA324" s="58"/>
      <c r="AXB324" s="58"/>
      <c r="AXC324" s="58"/>
      <c r="AXD324" s="58"/>
      <c r="AXE324" s="58"/>
      <c r="AXF324" s="58"/>
      <c r="AXG324" s="58"/>
      <c r="AXH324" s="58"/>
      <c r="AXI324" s="58"/>
      <c r="AXJ324" s="58"/>
      <c r="AXK324" s="58"/>
      <c r="AXL324" s="58"/>
      <c r="AXM324" s="58"/>
      <c r="AXN324" s="58"/>
      <c r="AXO324" s="58"/>
      <c r="AXP324" s="58"/>
      <c r="AXQ324" s="58"/>
      <c r="AXR324" s="58"/>
      <c r="AXS324" s="58"/>
      <c r="AXT324" s="58"/>
      <c r="AXU324" s="58"/>
      <c r="AXV324" s="58"/>
      <c r="AXW324" s="58"/>
      <c r="AXX324" s="58"/>
      <c r="AXY324" s="58"/>
      <c r="AXZ324" s="58"/>
      <c r="AYA324" s="58"/>
      <c r="AYB324" s="58"/>
      <c r="AYC324" s="58"/>
      <c r="AYD324" s="58"/>
      <c r="AYE324" s="58"/>
      <c r="AYF324" s="58"/>
      <c r="AYG324" s="58"/>
      <c r="AYH324" s="58"/>
      <c r="AYI324" s="58"/>
      <c r="AYJ324" s="58"/>
      <c r="AYK324" s="58"/>
      <c r="AYL324" s="58"/>
      <c r="AYM324" s="58"/>
      <c r="AYN324" s="58"/>
      <c r="AYO324" s="58"/>
      <c r="AYP324" s="58"/>
      <c r="AYQ324" s="58"/>
      <c r="AYR324" s="58"/>
      <c r="AYS324" s="58"/>
      <c r="AYT324" s="58"/>
      <c r="AYU324" s="58"/>
      <c r="AYV324" s="58"/>
      <c r="AYW324" s="58"/>
      <c r="AYX324" s="58"/>
      <c r="AYY324" s="58"/>
      <c r="AYZ324" s="58"/>
      <c r="AZA324" s="58"/>
      <c r="AZB324" s="58"/>
      <c r="AZC324" s="58"/>
      <c r="AZD324" s="58"/>
      <c r="AZE324" s="58"/>
      <c r="AZF324" s="58"/>
      <c r="AZG324" s="58"/>
      <c r="AZH324" s="58"/>
      <c r="AZI324" s="58"/>
      <c r="AZJ324" s="58"/>
      <c r="AZK324" s="58"/>
      <c r="AZL324" s="58"/>
      <c r="AZM324" s="58"/>
      <c r="AZN324" s="58"/>
      <c r="AZO324" s="58"/>
      <c r="AZP324" s="58"/>
      <c r="AZQ324" s="58"/>
      <c r="AZR324" s="58"/>
      <c r="AZS324" s="58"/>
      <c r="AZT324" s="58"/>
      <c r="AZU324" s="58"/>
      <c r="AZV324" s="58"/>
      <c r="AZW324" s="58"/>
      <c r="AZX324" s="58"/>
      <c r="AZY324" s="58"/>
      <c r="AZZ324" s="58"/>
      <c r="BAA324" s="58"/>
      <c r="BAB324" s="58"/>
      <c r="BAC324" s="58"/>
      <c r="BAD324" s="58"/>
      <c r="BAE324" s="58"/>
      <c r="BAF324" s="58"/>
      <c r="BAG324" s="58"/>
      <c r="BAH324" s="58"/>
      <c r="BAI324" s="58"/>
      <c r="BAJ324" s="58"/>
      <c r="BAK324" s="58"/>
      <c r="BAL324" s="58"/>
      <c r="BAM324" s="58"/>
      <c r="BAN324" s="58"/>
      <c r="BAO324" s="58"/>
      <c r="BAP324" s="58"/>
      <c r="BAQ324" s="58"/>
      <c r="BAR324" s="58"/>
      <c r="BAS324" s="58"/>
      <c r="BAT324" s="58"/>
      <c r="BAU324" s="58"/>
      <c r="BAV324" s="58"/>
      <c r="BAW324" s="58"/>
      <c r="BAX324" s="58"/>
      <c r="BAY324" s="58"/>
      <c r="BAZ324" s="58"/>
      <c r="BBA324" s="58"/>
      <c r="BBB324" s="58"/>
      <c r="BBC324" s="58"/>
      <c r="BBD324" s="58"/>
      <c r="BBE324" s="58"/>
      <c r="BBF324" s="58"/>
      <c r="BBG324" s="58"/>
      <c r="BBH324" s="58"/>
      <c r="BBI324" s="58"/>
      <c r="BBJ324" s="58"/>
      <c r="BBK324" s="58"/>
      <c r="BBL324" s="58"/>
      <c r="BBM324" s="58"/>
      <c r="BBN324" s="58"/>
      <c r="BBO324" s="58"/>
      <c r="BBP324" s="58"/>
      <c r="BBQ324" s="58"/>
      <c r="BBR324" s="58"/>
      <c r="BBS324" s="58"/>
      <c r="BBT324" s="58"/>
      <c r="BBU324" s="58"/>
      <c r="BBV324" s="58"/>
      <c r="BBW324" s="58"/>
      <c r="BBX324" s="58"/>
      <c r="BBY324" s="58"/>
      <c r="BBZ324" s="58"/>
      <c r="BCA324" s="58"/>
      <c r="BCB324" s="58"/>
      <c r="BCC324" s="58"/>
      <c r="BCD324" s="58"/>
      <c r="BCE324" s="58"/>
      <c r="BCF324" s="58"/>
      <c r="BCG324" s="58"/>
      <c r="BCH324" s="58"/>
      <c r="BCI324" s="58"/>
      <c r="BCJ324" s="58"/>
      <c r="BCK324" s="58"/>
      <c r="BCL324" s="58"/>
      <c r="BCM324" s="58"/>
      <c r="BCN324" s="58"/>
      <c r="BCO324" s="58"/>
      <c r="BCP324" s="58"/>
      <c r="BCQ324" s="58"/>
      <c r="BCR324" s="58"/>
      <c r="BCS324" s="58"/>
      <c r="BCT324" s="58"/>
      <c r="BCU324" s="58"/>
      <c r="BCV324" s="58"/>
      <c r="BCW324" s="58"/>
      <c r="BCX324" s="58"/>
      <c r="BCY324" s="58"/>
      <c r="BCZ324" s="58"/>
      <c r="BDA324" s="58"/>
      <c r="BDB324" s="58"/>
      <c r="BDC324" s="58"/>
      <c r="BDD324" s="58"/>
      <c r="BDE324" s="58"/>
      <c r="BDF324" s="58"/>
      <c r="BDG324" s="58"/>
      <c r="BDH324" s="58"/>
      <c r="BDI324" s="58"/>
      <c r="BDJ324" s="58"/>
      <c r="BDK324" s="58"/>
      <c r="BDL324" s="58"/>
      <c r="BDM324" s="58"/>
      <c r="BDN324" s="58"/>
      <c r="BDO324" s="58"/>
      <c r="BDP324" s="58"/>
      <c r="BDQ324" s="58"/>
      <c r="BDR324" s="58"/>
      <c r="BDS324" s="58"/>
      <c r="BDT324" s="58"/>
      <c r="BDU324" s="58"/>
      <c r="BDV324" s="58"/>
      <c r="BDW324" s="58"/>
      <c r="BDX324" s="58"/>
      <c r="BDY324" s="58"/>
      <c r="BDZ324" s="58"/>
      <c r="BEA324" s="58"/>
      <c r="BEB324" s="58"/>
      <c r="BEC324" s="58"/>
      <c r="BED324" s="58"/>
      <c r="BEE324" s="58"/>
      <c r="BEF324" s="58"/>
      <c r="BEG324" s="58"/>
      <c r="BEH324" s="58"/>
      <c r="BEI324" s="58"/>
      <c r="BEJ324" s="58"/>
      <c r="BEK324" s="58"/>
      <c r="BEL324" s="58"/>
      <c r="BEM324" s="58"/>
      <c r="BEN324" s="58"/>
      <c r="BEO324" s="58"/>
      <c r="BEP324" s="58"/>
      <c r="BEQ324" s="58"/>
      <c r="BER324" s="58"/>
      <c r="BES324" s="58"/>
      <c r="BET324" s="58"/>
      <c r="BEU324" s="58"/>
      <c r="BEV324" s="58"/>
      <c r="BEW324" s="58"/>
      <c r="BEX324" s="58"/>
      <c r="BEY324" s="58"/>
      <c r="BEZ324" s="58"/>
      <c r="BFA324" s="58"/>
      <c r="BFB324" s="58"/>
      <c r="BFC324" s="58"/>
      <c r="BFD324" s="58"/>
      <c r="BFE324" s="58"/>
      <c r="BFF324" s="58"/>
      <c r="BFG324" s="58"/>
      <c r="BFH324" s="58"/>
    </row>
  </sheetData>
  <sheetProtection algorithmName="SHA-512" hashValue="2GJmr5wgv31/f0XzMI5W3aVor2vXLp9FISA3jKyjHUAcGglLYlds7o55xdNgMvUATCRaIDf+io9jU+1GASa1BA==" saltValue="+/IFW2eSdg+qLXxUbOKKGg==" spinCount="100000" sheet="1" formatCells="0" selectLockedCells="1"/>
  <mergeCells count="873">
    <mergeCell ref="B323:D323"/>
    <mergeCell ref="B318:D318"/>
    <mergeCell ref="E318:F318"/>
    <mergeCell ref="H318:I318"/>
    <mergeCell ref="K318:L318"/>
    <mergeCell ref="N318:O318"/>
    <mergeCell ref="B319:D319"/>
    <mergeCell ref="A320:D320"/>
    <mergeCell ref="E320:F320"/>
    <mergeCell ref="H320:I320"/>
    <mergeCell ref="K320:L320"/>
    <mergeCell ref="N320:O320"/>
    <mergeCell ref="D322:F322"/>
    <mergeCell ref="H322:I322"/>
    <mergeCell ref="J322:O323"/>
    <mergeCell ref="H317:I317"/>
    <mergeCell ref="K317:L317"/>
    <mergeCell ref="N317:O317"/>
    <mergeCell ref="A317:D317"/>
    <mergeCell ref="B312:D312"/>
    <mergeCell ref="E312:F312"/>
    <mergeCell ref="H312:I312"/>
    <mergeCell ref="K312:L312"/>
    <mergeCell ref="N312:O312"/>
    <mergeCell ref="B313:D313"/>
    <mergeCell ref="E313:F313"/>
    <mergeCell ref="H313:I313"/>
    <mergeCell ref="K313:L313"/>
    <mergeCell ref="N313:O313"/>
    <mergeCell ref="B315:D315"/>
    <mergeCell ref="B316:D316"/>
    <mergeCell ref="E316:F316"/>
    <mergeCell ref="H316:I316"/>
    <mergeCell ref="K316:L316"/>
    <mergeCell ref="N316:O316"/>
    <mergeCell ref="E317:F317"/>
    <mergeCell ref="B308:D308"/>
    <mergeCell ref="E308:F308"/>
    <mergeCell ref="H308:I308"/>
    <mergeCell ref="K308:L308"/>
    <mergeCell ref="N308:O308"/>
    <mergeCell ref="B310:D310"/>
    <mergeCell ref="B311:D311"/>
    <mergeCell ref="E311:F311"/>
    <mergeCell ref="H311:I311"/>
    <mergeCell ref="K311:L311"/>
    <mergeCell ref="N311:O311"/>
    <mergeCell ref="B306:D306"/>
    <mergeCell ref="E306:F306"/>
    <mergeCell ref="H306:I306"/>
    <mergeCell ref="K306:L306"/>
    <mergeCell ref="N306:O306"/>
    <mergeCell ref="B307:D307"/>
    <mergeCell ref="E307:F307"/>
    <mergeCell ref="H307:I307"/>
    <mergeCell ref="K307:L307"/>
    <mergeCell ref="N307:O307"/>
    <mergeCell ref="B304:D304"/>
    <mergeCell ref="E304:F304"/>
    <mergeCell ref="H304:I304"/>
    <mergeCell ref="K304:L304"/>
    <mergeCell ref="N304:O304"/>
    <mergeCell ref="B305:D305"/>
    <mergeCell ref="E305:F305"/>
    <mergeCell ref="H305:I305"/>
    <mergeCell ref="K305:L305"/>
    <mergeCell ref="N305:O305"/>
    <mergeCell ref="E301:F301"/>
    <mergeCell ref="H301:I301"/>
    <mergeCell ref="K301:L301"/>
    <mergeCell ref="N301:O301"/>
    <mergeCell ref="B303:D303"/>
    <mergeCell ref="E303:F303"/>
    <mergeCell ref="H303:I303"/>
    <mergeCell ref="K303:L303"/>
    <mergeCell ref="N303:O303"/>
    <mergeCell ref="A301:D301"/>
    <mergeCell ref="B299:D299"/>
    <mergeCell ref="E299:F299"/>
    <mergeCell ref="H299:I299"/>
    <mergeCell ref="K299:L299"/>
    <mergeCell ref="N299:O299"/>
    <mergeCell ref="B300:D300"/>
    <mergeCell ref="E300:F300"/>
    <mergeCell ref="H300:I300"/>
    <mergeCell ref="K300:L300"/>
    <mergeCell ref="N300:O300"/>
    <mergeCell ref="A292:D292"/>
    <mergeCell ref="F294:K294"/>
    <mergeCell ref="F295:K295"/>
    <mergeCell ref="B297:D297"/>
    <mergeCell ref="E297:F297"/>
    <mergeCell ref="H297:I297"/>
    <mergeCell ref="K297:L297"/>
    <mergeCell ref="N297:O297"/>
    <mergeCell ref="B298:D298"/>
    <mergeCell ref="E298:F298"/>
    <mergeCell ref="H298:I298"/>
    <mergeCell ref="K298:L298"/>
    <mergeCell ref="N298:O298"/>
    <mergeCell ref="A286:C286"/>
    <mergeCell ref="E286:F286"/>
    <mergeCell ref="H286:I286"/>
    <mergeCell ref="K286:L286"/>
    <mergeCell ref="N286:O286"/>
    <mergeCell ref="A288:C288"/>
    <mergeCell ref="E288:F288"/>
    <mergeCell ref="H288:I288"/>
    <mergeCell ref="K288:L288"/>
    <mergeCell ref="N288:O288"/>
    <mergeCell ref="A283:C283"/>
    <mergeCell ref="E283:F283"/>
    <mergeCell ref="H283:I283"/>
    <mergeCell ref="K283:L283"/>
    <mergeCell ref="N283:O283"/>
    <mergeCell ref="A284:C284"/>
    <mergeCell ref="E284:F284"/>
    <mergeCell ref="H284:I284"/>
    <mergeCell ref="K284:L284"/>
    <mergeCell ref="N284:O284"/>
    <mergeCell ref="A281:C281"/>
    <mergeCell ref="E281:F281"/>
    <mergeCell ref="H281:I281"/>
    <mergeCell ref="K281:L281"/>
    <mergeCell ref="N281:O281"/>
    <mergeCell ref="A282:C282"/>
    <mergeCell ref="E282:F282"/>
    <mergeCell ref="H282:I282"/>
    <mergeCell ref="K282:L282"/>
    <mergeCell ref="N282:O282"/>
    <mergeCell ref="A279:C279"/>
    <mergeCell ref="E279:F279"/>
    <mergeCell ref="H279:I279"/>
    <mergeCell ref="K279:L279"/>
    <mergeCell ref="N279:O279"/>
    <mergeCell ref="A280:C280"/>
    <mergeCell ref="E280:F280"/>
    <mergeCell ref="H280:I280"/>
    <mergeCell ref="K280:L280"/>
    <mergeCell ref="N280:O280"/>
    <mergeCell ref="A277:C277"/>
    <mergeCell ref="E277:F277"/>
    <mergeCell ref="H277:I277"/>
    <mergeCell ref="K277:L277"/>
    <mergeCell ref="N277:O277"/>
    <mergeCell ref="A278:C278"/>
    <mergeCell ref="E278:F278"/>
    <mergeCell ref="H278:I278"/>
    <mergeCell ref="K278:L278"/>
    <mergeCell ref="N278:O278"/>
    <mergeCell ref="A275:C275"/>
    <mergeCell ref="E275:F275"/>
    <mergeCell ref="H275:I275"/>
    <mergeCell ref="K275:L275"/>
    <mergeCell ref="N275:O275"/>
    <mergeCell ref="A276:C276"/>
    <mergeCell ref="E276:F276"/>
    <mergeCell ref="H276:I276"/>
    <mergeCell ref="K276:L276"/>
    <mergeCell ref="N276:O276"/>
    <mergeCell ref="A273:C273"/>
    <mergeCell ref="E273:F273"/>
    <mergeCell ref="H273:I273"/>
    <mergeCell ref="K273:L273"/>
    <mergeCell ref="N273:O273"/>
    <mergeCell ref="A274:C274"/>
    <mergeCell ref="E274:F274"/>
    <mergeCell ref="H274:I274"/>
    <mergeCell ref="K274:L274"/>
    <mergeCell ref="N274:O274"/>
    <mergeCell ref="A271:C271"/>
    <mergeCell ref="E271:F271"/>
    <mergeCell ref="H271:I271"/>
    <mergeCell ref="K271:L271"/>
    <mergeCell ref="N271:O271"/>
    <mergeCell ref="A272:C272"/>
    <mergeCell ref="E272:F272"/>
    <mergeCell ref="H272:I272"/>
    <mergeCell ref="K272:L272"/>
    <mergeCell ref="N272:O272"/>
    <mergeCell ref="A269:C269"/>
    <mergeCell ref="E269:F269"/>
    <mergeCell ref="H269:I269"/>
    <mergeCell ref="K269:L269"/>
    <mergeCell ref="N269:O269"/>
    <mergeCell ref="A270:C270"/>
    <mergeCell ref="E270:F270"/>
    <mergeCell ref="H270:I270"/>
    <mergeCell ref="K270:L270"/>
    <mergeCell ref="N270:O270"/>
    <mergeCell ref="A256:D256"/>
    <mergeCell ref="E256:F256"/>
    <mergeCell ref="H256:I256"/>
    <mergeCell ref="K256:L256"/>
    <mergeCell ref="N256:O256"/>
    <mergeCell ref="F266:K266"/>
    <mergeCell ref="E268:F268"/>
    <mergeCell ref="H268:I268"/>
    <mergeCell ref="K268:L268"/>
    <mergeCell ref="N268:O268"/>
    <mergeCell ref="A164:D164"/>
    <mergeCell ref="A132:D132"/>
    <mergeCell ref="A228:D228"/>
    <mergeCell ref="E192:F192"/>
    <mergeCell ref="H192:I192"/>
    <mergeCell ref="K192:L192"/>
    <mergeCell ref="N192:O192"/>
    <mergeCell ref="A192:D192"/>
    <mergeCell ref="B255:D255"/>
    <mergeCell ref="B249:D249"/>
    <mergeCell ref="E249:F249"/>
    <mergeCell ref="H249:I249"/>
    <mergeCell ref="K249:L249"/>
    <mergeCell ref="N249:O249"/>
    <mergeCell ref="B251:D251"/>
    <mergeCell ref="B252:D252"/>
    <mergeCell ref="E254:F254"/>
    <mergeCell ref="H254:I254"/>
    <mergeCell ref="K254:L254"/>
    <mergeCell ref="N254:O254"/>
    <mergeCell ref="E237:F237"/>
    <mergeCell ref="H237:I237"/>
    <mergeCell ref="K237:L237"/>
    <mergeCell ref="D194:F194"/>
    <mergeCell ref="N237:O237"/>
    <mergeCell ref="B244:D244"/>
    <mergeCell ref="E244:F244"/>
    <mergeCell ref="H244:I244"/>
    <mergeCell ref="K244:L244"/>
    <mergeCell ref="N244:O244"/>
    <mergeCell ref="N239:O239"/>
    <mergeCell ref="K239:L239"/>
    <mergeCell ref="H239:I239"/>
    <mergeCell ref="E239:F239"/>
    <mergeCell ref="B239:D239"/>
    <mergeCell ref="N241:O241"/>
    <mergeCell ref="K241:L241"/>
    <mergeCell ref="H241:I241"/>
    <mergeCell ref="E241:F241"/>
    <mergeCell ref="B241:D241"/>
    <mergeCell ref="N240:O240"/>
    <mergeCell ref="K240:L240"/>
    <mergeCell ref="H240:I240"/>
    <mergeCell ref="E240:F240"/>
    <mergeCell ref="N190:O190"/>
    <mergeCell ref="B191:D191"/>
    <mergeCell ref="E234:F234"/>
    <mergeCell ref="H234:I234"/>
    <mergeCell ref="K234:L234"/>
    <mergeCell ref="N234:O234"/>
    <mergeCell ref="N204:O204"/>
    <mergeCell ref="K204:L204"/>
    <mergeCell ref="H204:I204"/>
    <mergeCell ref="E204:F204"/>
    <mergeCell ref="F202:K202"/>
    <mergeCell ref="N206:O206"/>
    <mergeCell ref="K206:L206"/>
    <mergeCell ref="H206:I206"/>
    <mergeCell ref="E206:F206"/>
    <mergeCell ref="A206:C206"/>
    <mergeCell ref="N205:O205"/>
    <mergeCell ref="K205:L205"/>
    <mergeCell ref="H205:I205"/>
    <mergeCell ref="E205:F205"/>
    <mergeCell ref="A205:C205"/>
    <mergeCell ref="H194:I194"/>
    <mergeCell ref="J194:O195"/>
    <mergeCell ref="E175:F175"/>
    <mergeCell ref="H175:I175"/>
    <mergeCell ref="K175:L175"/>
    <mergeCell ref="E173:F173"/>
    <mergeCell ref="H173:I173"/>
    <mergeCell ref="K173:L173"/>
    <mergeCell ref="E190:F190"/>
    <mergeCell ref="H190:I190"/>
    <mergeCell ref="K190:L190"/>
    <mergeCell ref="H76:I76"/>
    <mergeCell ref="H84:I84"/>
    <mergeCell ref="K84:L84"/>
    <mergeCell ref="K77:L77"/>
    <mergeCell ref="H79:I79"/>
    <mergeCell ref="H80:I80"/>
    <mergeCell ref="H81:I81"/>
    <mergeCell ref="N173:O173"/>
    <mergeCell ref="B180:D180"/>
    <mergeCell ref="E180:F180"/>
    <mergeCell ref="H180:I180"/>
    <mergeCell ref="K180:L180"/>
    <mergeCell ref="N180:O180"/>
    <mergeCell ref="B176:D176"/>
    <mergeCell ref="E176:F176"/>
    <mergeCell ref="H176:I176"/>
    <mergeCell ref="K176:L176"/>
    <mergeCell ref="N176:O176"/>
    <mergeCell ref="B177:D177"/>
    <mergeCell ref="E177:F177"/>
    <mergeCell ref="H177:I177"/>
    <mergeCell ref="K177:L177"/>
    <mergeCell ref="N177:O177"/>
    <mergeCell ref="B175:D175"/>
    <mergeCell ref="K79:L79"/>
    <mergeCell ref="K80:L80"/>
    <mergeCell ref="K81:L81"/>
    <mergeCell ref="N79:O79"/>
    <mergeCell ref="N80:O80"/>
    <mergeCell ref="N81:O81"/>
    <mergeCell ref="H93:I93"/>
    <mergeCell ref="E79:F79"/>
    <mergeCell ref="E80:F80"/>
    <mergeCell ref="H82:I82"/>
    <mergeCell ref="H83:I83"/>
    <mergeCell ref="N208:O208"/>
    <mergeCell ref="K208:L208"/>
    <mergeCell ref="H208:I208"/>
    <mergeCell ref="E208:F208"/>
    <mergeCell ref="A208:C208"/>
    <mergeCell ref="N207:O207"/>
    <mergeCell ref="K207:L207"/>
    <mergeCell ref="H207:I207"/>
    <mergeCell ref="E207:F207"/>
    <mergeCell ref="A207:C207"/>
    <mergeCell ref="N210:O210"/>
    <mergeCell ref="K210:L210"/>
    <mergeCell ref="H210:I210"/>
    <mergeCell ref="E210:F210"/>
    <mergeCell ref="A210:C210"/>
    <mergeCell ref="N209:O209"/>
    <mergeCell ref="K209:L209"/>
    <mergeCell ref="H209:I209"/>
    <mergeCell ref="E209:F209"/>
    <mergeCell ref="A209:C209"/>
    <mergeCell ref="N212:O212"/>
    <mergeCell ref="K212:L212"/>
    <mergeCell ref="H212:I212"/>
    <mergeCell ref="E212:F212"/>
    <mergeCell ref="A212:C212"/>
    <mergeCell ref="N211:O211"/>
    <mergeCell ref="K211:L211"/>
    <mergeCell ref="H211:I211"/>
    <mergeCell ref="E211:F211"/>
    <mergeCell ref="A211:C211"/>
    <mergeCell ref="N214:O214"/>
    <mergeCell ref="K214:L214"/>
    <mergeCell ref="H214:I214"/>
    <mergeCell ref="E214:F214"/>
    <mergeCell ref="A214:C214"/>
    <mergeCell ref="N213:O213"/>
    <mergeCell ref="K213:L213"/>
    <mergeCell ref="H213:I213"/>
    <mergeCell ref="E213:F213"/>
    <mergeCell ref="A213:C213"/>
    <mergeCell ref="N216:O216"/>
    <mergeCell ref="K216:L216"/>
    <mergeCell ref="H216:I216"/>
    <mergeCell ref="E216:F216"/>
    <mergeCell ref="A216:C216"/>
    <mergeCell ref="N215:O215"/>
    <mergeCell ref="K215:L215"/>
    <mergeCell ref="H215:I215"/>
    <mergeCell ref="E215:F215"/>
    <mergeCell ref="A215:C215"/>
    <mergeCell ref="N218:O218"/>
    <mergeCell ref="K218:L218"/>
    <mergeCell ref="H218:I218"/>
    <mergeCell ref="E218:F218"/>
    <mergeCell ref="A218:C218"/>
    <mergeCell ref="N217:O217"/>
    <mergeCell ref="K217:L217"/>
    <mergeCell ref="H217:I217"/>
    <mergeCell ref="E217:F217"/>
    <mergeCell ref="A217:C217"/>
    <mergeCell ref="N220:O220"/>
    <mergeCell ref="K220:L220"/>
    <mergeCell ref="H220:I220"/>
    <mergeCell ref="E220:F220"/>
    <mergeCell ref="A220:C220"/>
    <mergeCell ref="N219:O219"/>
    <mergeCell ref="K219:L219"/>
    <mergeCell ref="H219:I219"/>
    <mergeCell ref="E219:F219"/>
    <mergeCell ref="A219:C219"/>
    <mergeCell ref="F231:K231"/>
    <mergeCell ref="F230:K230"/>
    <mergeCell ref="N224:O224"/>
    <mergeCell ref="K224:L224"/>
    <mergeCell ref="H224:I224"/>
    <mergeCell ref="E224:F224"/>
    <mergeCell ref="A224:C224"/>
    <mergeCell ref="N222:O222"/>
    <mergeCell ref="K222:L222"/>
    <mergeCell ref="H222:I222"/>
    <mergeCell ref="E222:F222"/>
    <mergeCell ref="A222:C222"/>
    <mergeCell ref="B236:D236"/>
    <mergeCell ref="B235:D235"/>
    <mergeCell ref="B234:D234"/>
    <mergeCell ref="N233:O233"/>
    <mergeCell ref="K233:L233"/>
    <mergeCell ref="H233:I233"/>
    <mergeCell ref="E233:F233"/>
    <mergeCell ref="B233:D233"/>
    <mergeCell ref="E235:F235"/>
    <mergeCell ref="H235:I235"/>
    <mergeCell ref="K235:L235"/>
    <mergeCell ref="N235:O235"/>
    <mergeCell ref="E236:F236"/>
    <mergeCell ref="H236:I236"/>
    <mergeCell ref="K236:L236"/>
    <mergeCell ref="N236:O236"/>
    <mergeCell ref="E247:F247"/>
    <mergeCell ref="B246:D246"/>
    <mergeCell ref="B247:D247"/>
    <mergeCell ref="B240:D240"/>
    <mergeCell ref="N243:O243"/>
    <mergeCell ref="K243:L243"/>
    <mergeCell ref="H243:I243"/>
    <mergeCell ref="E243:F243"/>
    <mergeCell ref="B243:D243"/>
    <mergeCell ref="N242:O242"/>
    <mergeCell ref="K242:L242"/>
    <mergeCell ref="H242:I242"/>
    <mergeCell ref="E242:F242"/>
    <mergeCell ref="B242:D242"/>
    <mergeCell ref="B188:D188"/>
    <mergeCell ref="B187:D187"/>
    <mergeCell ref="B190:D190"/>
    <mergeCell ref="B195:D195"/>
    <mergeCell ref="B259:D259"/>
    <mergeCell ref="B258:D258"/>
    <mergeCell ref="B254:D254"/>
    <mergeCell ref="N253:O253"/>
    <mergeCell ref="K253:L253"/>
    <mergeCell ref="H253:I253"/>
    <mergeCell ref="E253:F253"/>
    <mergeCell ref="N252:O252"/>
    <mergeCell ref="K252:L252"/>
    <mergeCell ref="H252:I252"/>
    <mergeCell ref="E252:F252"/>
    <mergeCell ref="N248:O248"/>
    <mergeCell ref="K248:L248"/>
    <mergeCell ref="H248:I248"/>
    <mergeCell ref="E248:F248"/>
    <mergeCell ref="B248:D248"/>
    <mergeCell ref="N247:O247"/>
    <mergeCell ref="K247:L247"/>
    <mergeCell ref="H247:I247"/>
    <mergeCell ref="A253:D253"/>
    <mergeCell ref="H185:I185"/>
    <mergeCell ref="K185:L185"/>
    <mergeCell ref="N185:O185"/>
    <mergeCell ref="E188:F188"/>
    <mergeCell ref="H188:I188"/>
    <mergeCell ref="K188:L188"/>
    <mergeCell ref="N188:O188"/>
    <mergeCell ref="E189:F189"/>
    <mergeCell ref="H189:I189"/>
    <mergeCell ref="K189:L189"/>
    <mergeCell ref="N189:O189"/>
    <mergeCell ref="B185:D185"/>
    <mergeCell ref="E185:F185"/>
    <mergeCell ref="B169:D169"/>
    <mergeCell ref="E169:F169"/>
    <mergeCell ref="H169:I169"/>
    <mergeCell ref="K169:L169"/>
    <mergeCell ref="N169:O169"/>
    <mergeCell ref="B170:D170"/>
    <mergeCell ref="B171:D171"/>
    <mergeCell ref="B172:D172"/>
    <mergeCell ref="E170:F170"/>
    <mergeCell ref="H170:I170"/>
    <mergeCell ref="K170:L170"/>
    <mergeCell ref="N170:O170"/>
    <mergeCell ref="E171:F171"/>
    <mergeCell ref="H171:I171"/>
    <mergeCell ref="K171:L171"/>
    <mergeCell ref="N171:O171"/>
    <mergeCell ref="E172:F172"/>
    <mergeCell ref="E183:F183"/>
    <mergeCell ref="H183:I183"/>
    <mergeCell ref="K183:L183"/>
    <mergeCell ref="N183:O183"/>
    <mergeCell ref="B182:D182"/>
    <mergeCell ref="B184:D184"/>
    <mergeCell ref="E184:F184"/>
    <mergeCell ref="H184:I184"/>
    <mergeCell ref="K184:L184"/>
    <mergeCell ref="N184:O184"/>
    <mergeCell ref="B183:D183"/>
    <mergeCell ref="B178:D178"/>
    <mergeCell ref="E178:F178"/>
    <mergeCell ref="H178:I178"/>
    <mergeCell ref="K178:L178"/>
    <mergeCell ref="N178:O178"/>
    <mergeCell ref="B179:D179"/>
    <mergeCell ref="E179:F179"/>
    <mergeCell ref="H179:I179"/>
    <mergeCell ref="K179:L179"/>
    <mergeCell ref="N179:O179"/>
    <mergeCell ref="N108:O108"/>
    <mergeCell ref="N113:O113"/>
    <mergeCell ref="N175:O175"/>
    <mergeCell ref="F166:K166"/>
    <mergeCell ref="F167:K167"/>
    <mergeCell ref="K112:L112"/>
    <mergeCell ref="N112:O112"/>
    <mergeCell ref="K110:L110"/>
    <mergeCell ref="N110:O110"/>
    <mergeCell ref="K111:L111"/>
    <mergeCell ref="N111:O111"/>
    <mergeCell ref="K113:L113"/>
    <mergeCell ref="E116:F116"/>
    <mergeCell ref="H116:I116"/>
    <mergeCell ref="K116:L116"/>
    <mergeCell ref="N116:O116"/>
    <mergeCell ref="K123:L123"/>
    <mergeCell ref="N123:O123"/>
    <mergeCell ref="K128:L128"/>
    <mergeCell ref="N128:O128"/>
    <mergeCell ref="K172:L172"/>
    <mergeCell ref="N172:O172"/>
    <mergeCell ref="F138:K138"/>
    <mergeCell ref="E140:F140"/>
    <mergeCell ref="E113:F113"/>
    <mergeCell ref="H113:I113"/>
    <mergeCell ref="B87:D87"/>
    <mergeCell ref="B88:D88"/>
    <mergeCell ref="B92:D92"/>
    <mergeCell ref="E75:F75"/>
    <mergeCell ref="E76:F76"/>
    <mergeCell ref="E77:F77"/>
    <mergeCell ref="E89:F89"/>
    <mergeCell ref="E81:F81"/>
    <mergeCell ref="E82:F82"/>
    <mergeCell ref="E83:F83"/>
    <mergeCell ref="E92:F92"/>
    <mergeCell ref="B79:D79"/>
    <mergeCell ref="B80:D80"/>
    <mergeCell ref="B81:D81"/>
    <mergeCell ref="B82:D82"/>
    <mergeCell ref="E87:F87"/>
    <mergeCell ref="E88:F88"/>
    <mergeCell ref="B83:D83"/>
    <mergeCell ref="B76:D76"/>
    <mergeCell ref="E84:F84"/>
    <mergeCell ref="E93:F93"/>
    <mergeCell ref="H92:I92"/>
    <mergeCell ref="K94:L94"/>
    <mergeCell ref="N94:O94"/>
    <mergeCell ref="B99:D99"/>
    <mergeCell ref="B84:D84"/>
    <mergeCell ref="B89:D89"/>
    <mergeCell ref="B98:D98"/>
    <mergeCell ref="E94:F94"/>
    <mergeCell ref="H94:I94"/>
    <mergeCell ref="H172:I172"/>
    <mergeCell ref="B95:D95"/>
    <mergeCell ref="B91:D91"/>
    <mergeCell ref="B86:D86"/>
    <mergeCell ref="B94:D94"/>
    <mergeCell ref="H89:I89"/>
    <mergeCell ref="A112:C112"/>
    <mergeCell ref="E112:F112"/>
    <mergeCell ref="H112:I112"/>
    <mergeCell ref="A110:C110"/>
    <mergeCell ref="E110:F110"/>
    <mergeCell ref="H110:I110"/>
    <mergeCell ref="A111:C111"/>
    <mergeCell ref="E111:F111"/>
    <mergeCell ref="H111:I111"/>
    <mergeCell ref="A113:C113"/>
    <mergeCell ref="N84:O84"/>
    <mergeCell ref="H74:I74"/>
    <mergeCell ref="K93:L93"/>
    <mergeCell ref="N92:O92"/>
    <mergeCell ref="N93:O93"/>
    <mergeCell ref="N82:O82"/>
    <mergeCell ref="N83:O83"/>
    <mergeCell ref="H77:I77"/>
    <mergeCell ref="K92:L92"/>
    <mergeCell ref="K82:L82"/>
    <mergeCell ref="K83:L83"/>
    <mergeCell ref="H88:I88"/>
    <mergeCell ref="K87:L87"/>
    <mergeCell ref="K88:L88"/>
    <mergeCell ref="K89:L89"/>
    <mergeCell ref="N87:O87"/>
    <mergeCell ref="N88:O88"/>
    <mergeCell ref="N89:O89"/>
    <mergeCell ref="H87:I87"/>
    <mergeCell ref="K76:L76"/>
    <mergeCell ref="N75:O75"/>
    <mergeCell ref="N76:O76"/>
    <mergeCell ref="N77:O77"/>
    <mergeCell ref="K74:L74"/>
    <mergeCell ref="A65:C65"/>
    <mergeCell ref="E65:F65"/>
    <mergeCell ref="H65:I65"/>
    <mergeCell ref="K65:L65"/>
    <mergeCell ref="N65:O65"/>
    <mergeCell ref="F70:K70"/>
    <mergeCell ref="B74:D74"/>
    <mergeCell ref="B75:D75"/>
    <mergeCell ref="A63:C63"/>
    <mergeCell ref="E63:F63"/>
    <mergeCell ref="H63:I63"/>
    <mergeCell ref="K63:L63"/>
    <mergeCell ref="F71:K71"/>
    <mergeCell ref="E74:F74"/>
    <mergeCell ref="H73:I73"/>
    <mergeCell ref="K73:L73"/>
    <mergeCell ref="N73:O73"/>
    <mergeCell ref="K75:L75"/>
    <mergeCell ref="B73:D73"/>
    <mergeCell ref="E73:F73"/>
    <mergeCell ref="N63:O63"/>
    <mergeCell ref="N74:O74"/>
    <mergeCell ref="H75:I75"/>
    <mergeCell ref="N57:O57"/>
    <mergeCell ref="A58:C58"/>
    <mergeCell ref="E58:F58"/>
    <mergeCell ref="H58:I58"/>
    <mergeCell ref="K58:L58"/>
    <mergeCell ref="N58:O58"/>
    <mergeCell ref="A59:C59"/>
    <mergeCell ref="E59:F59"/>
    <mergeCell ref="H59:I59"/>
    <mergeCell ref="K59:L59"/>
    <mergeCell ref="N59:O59"/>
    <mergeCell ref="E57:F57"/>
    <mergeCell ref="H57:I57"/>
    <mergeCell ref="K57:L57"/>
    <mergeCell ref="A57:C57"/>
    <mergeCell ref="N54:O54"/>
    <mergeCell ref="A55:C55"/>
    <mergeCell ref="E55:F55"/>
    <mergeCell ref="H55:I55"/>
    <mergeCell ref="K55:L55"/>
    <mergeCell ref="N55:O55"/>
    <mergeCell ref="A56:C56"/>
    <mergeCell ref="E56:F56"/>
    <mergeCell ref="H56:I56"/>
    <mergeCell ref="K56:L56"/>
    <mergeCell ref="N56:O56"/>
    <mergeCell ref="E54:F54"/>
    <mergeCell ref="H54:I54"/>
    <mergeCell ref="K54:L54"/>
    <mergeCell ref="A54:C54"/>
    <mergeCell ref="A52:C52"/>
    <mergeCell ref="E52:F52"/>
    <mergeCell ref="H52:I52"/>
    <mergeCell ref="K52:L52"/>
    <mergeCell ref="N52:O52"/>
    <mergeCell ref="A53:C53"/>
    <mergeCell ref="E53:F53"/>
    <mergeCell ref="H53:I53"/>
    <mergeCell ref="K53:L53"/>
    <mergeCell ref="N53:O53"/>
    <mergeCell ref="E48:F48"/>
    <mergeCell ref="H48:I48"/>
    <mergeCell ref="K48:L48"/>
    <mergeCell ref="A48:C48"/>
    <mergeCell ref="N51:O51"/>
    <mergeCell ref="E51:F51"/>
    <mergeCell ref="H51:I51"/>
    <mergeCell ref="K51:L51"/>
    <mergeCell ref="A51:C51"/>
    <mergeCell ref="F12:H14"/>
    <mergeCell ref="I12:K14"/>
    <mergeCell ref="G17:H19"/>
    <mergeCell ref="I17:J19"/>
    <mergeCell ref="G22:H24"/>
    <mergeCell ref="I22:J24"/>
    <mergeCell ref="F104:K104"/>
    <mergeCell ref="A109:C109"/>
    <mergeCell ref="E109:F109"/>
    <mergeCell ref="H109:I109"/>
    <mergeCell ref="K109:L109"/>
    <mergeCell ref="A60:C60"/>
    <mergeCell ref="E60:F60"/>
    <mergeCell ref="H60:I60"/>
    <mergeCell ref="K60:L60"/>
    <mergeCell ref="E45:F45"/>
    <mergeCell ref="H45:I45"/>
    <mergeCell ref="K45:L45"/>
    <mergeCell ref="A49:C49"/>
    <mergeCell ref="E49:F49"/>
    <mergeCell ref="H49:I49"/>
    <mergeCell ref="K49:L49"/>
    <mergeCell ref="E46:F46"/>
    <mergeCell ref="H46:I46"/>
    <mergeCell ref="N60:O60"/>
    <mergeCell ref="A61:C61"/>
    <mergeCell ref="E61:F61"/>
    <mergeCell ref="H61:I61"/>
    <mergeCell ref="K61:L61"/>
    <mergeCell ref="N61:O61"/>
    <mergeCell ref="F42:K42"/>
    <mergeCell ref="A46:C46"/>
    <mergeCell ref="N109:O109"/>
    <mergeCell ref="N45:O45"/>
    <mergeCell ref="N48:O48"/>
    <mergeCell ref="N49:O49"/>
    <mergeCell ref="K46:L46"/>
    <mergeCell ref="N46:O46"/>
    <mergeCell ref="A47:C47"/>
    <mergeCell ref="E47:F47"/>
    <mergeCell ref="H47:I47"/>
    <mergeCell ref="K47:L47"/>
    <mergeCell ref="N47:O47"/>
    <mergeCell ref="A50:C50"/>
    <mergeCell ref="E50:F50"/>
    <mergeCell ref="H50:I50"/>
    <mergeCell ref="K50:L50"/>
    <mergeCell ref="N50:O50"/>
    <mergeCell ref="A117:C117"/>
    <mergeCell ref="E117:F117"/>
    <mergeCell ref="H117:I117"/>
    <mergeCell ref="K117:L117"/>
    <mergeCell ref="N117:O117"/>
    <mergeCell ref="A116:C116"/>
    <mergeCell ref="A114:C114"/>
    <mergeCell ref="E114:F114"/>
    <mergeCell ref="H114:I114"/>
    <mergeCell ref="K114:L114"/>
    <mergeCell ref="N114:O114"/>
    <mergeCell ref="A115:C115"/>
    <mergeCell ref="E115:F115"/>
    <mergeCell ref="H115:I115"/>
    <mergeCell ref="K115:L115"/>
    <mergeCell ref="N115:O115"/>
    <mergeCell ref="K120:L120"/>
    <mergeCell ref="N120:O120"/>
    <mergeCell ref="A121:C121"/>
    <mergeCell ref="E121:F121"/>
    <mergeCell ref="H121:I121"/>
    <mergeCell ref="K121:L121"/>
    <mergeCell ref="N121:O121"/>
    <mergeCell ref="A118:C118"/>
    <mergeCell ref="E118:F118"/>
    <mergeCell ref="H118:I118"/>
    <mergeCell ref="K118:L118"/>
    <mergeCell ref="N118:O118"/>
    <mergeCell ref="A119:C119"/>
    <mergeCell ref="E119:F119"/>
    <mergeCell ref="H119:I119"/>
    <mergeCell ref="K119:L119"/>
    <mergeCell ref="N119:O119"/>
    <mergeCell ref="E108:F108"/>
    <mergeCell ref="H108:I108"/>
    <mergeCell ref="K108:L108"/>
    <mergeCell ref="A124:C124"/>
    <mergeCell ref="E124:F124"/>
    <mergeCell ref="H124:I124"/>
    <mergeCell ref="K124:L124"/>
    <mergeCell ref="N124:O124"/>
    <mergeCell ref="A126:C126"/>
    <mergeCell ref="E126:F126"/>
    <mergeCell ref="H126:I126"/>
    <mergeCell ref="K126:L126"/>
    <mergeCell ref="N126:O126"/>
    <mergeCell ref="A122:C122"/>
    <mergeCell ref="E122:F122"/>
    <mergeCell ref="H122:I122"/>
    <mergeCell ref="K122:L122"/>
    <mergeCell ref="N122:O122"/>
    <mergeCell ref="A123:C123"/>
    <mergeCell ref="E123:F123"/>
    <mergeCell ref="H123:I123"/>
    <mergeCell ref="A120:C120"/>
    <mergeCell ref="E120:F120"/>
    <mergeCell ref="H120:I120"/>
    <mergeCell ref="N140:O140"/>
    <mergeCell ref="A141:C141"/>
    <mergeCell ref="E141:F141"/>
    <mergeCell ref="H141:I141"/>
    <mergeCell ref="K141:L141"/>
    <mergeCell ref="N141:O141"/>
    <mergeCell ref="A142:C142"/>
    <mergeCell ref="E142:F142"/>
    <mergeCell ref="H142:I142"/>
    <mergeCell ref="K142:L142"/>
    <mergeCell ref="N142:O142"/>
    <mergeCell ref="H140:I140"/>
    <mergeCell ref="K140:L140"/>
    <mergeCell ref="N145:O145"/>
    <mergeCell ref="N146:O146"/>
    <mergeCell ref="A147:C147"/>
    <mergeCell ref="E147:F147"/>
    <mergeCell ref="H147:I147"/>
    <mergeCell ref="K147:L147"/>
    <mergeCell ref="N147:O147"/>
    <mergeCell ref="A143:C143"/>
    <mergeCell ref="E143:F143"/>
    <mergeCell ref="H143:I143"/>
    <mergeCell ref="K143:L143"/>
    <mergeCell ref="A146:C146"/>
    <mergeCell ref="E146:F146"/>
    <mergeCell ref="H146:I146"/>
    <mergeCell ref="K146:L146"/>
    <mergeCell ref="N143:O143"/>
    <mergeCell ref="A144:C144"/>
    <mergeCell ref="E144:F144"/>
    <mergeCell ref="H144:I144"/>
    <mergeCell ref="K144:L144"/>
    <mergeCell ref="N144:O144"/>
    <mergeCell ref="N151:O151"/>
    <mergeCell ref="A149:C149"/>
    <mergeCell ref="E149:F149"/>
    <mergeCell ref="H149:I149"/>
    <mergeCell ref="K149:L149"/>
    <mergeCell ref="A148:C148"/>
    <mergeCell ref="E148:F148"/>
    <mergeCell ref="H148:I148"/>
    <mergeCell ref="K148:L148"/>
    <mergeCell ref="N148:O148"/>
    <mergeCell ref="N149:O149"/>
    <mergeCell ref="A150:C150"/>
    <mergeCell ref="E150:F150"/>
    <mergeCell ref="H150:I150"/>
    <mergeCell ref="K150:L150"/>
    <mergeCell ref="N150:O150"/>
    <mergeCell ref="N154:O154"/>
    <mergeCell ref="A155:C155"/>
    <mergeCell ref="E155:F155"/>
    <mergeCell ref="H155:I155"/>
    <mergeCell ref="K155:L155"/>
    <mergeCell ref="N155:O155"/>
    <mergeCell ref="A152:C152"/>
    <mergeCell ref="E152:F152"/>
    <mergeCell ref="H152:I152"/>
    <mergeCell ref="K152:L152"/>
    <mergeCell ref="N152:O152"/>
    <mergeCell ref="A153:C153"/>
    <mergeCell ref="E153:F153"/>
    <mergeCell ref="H153:I153"/>
    <mergeCell ref="K153:L153"/>
    <mergeCell ref="N153:O153"/>
    <mergeCell ref="N160:O160"/>
    <mergeCell ref="A156:C156"/>
    <mergeCell ref="E156:F156"/>
    <mergeCell ref="H156:I156"/>
    <mergeCell ref="K156:L156"/>
    <mergeCell ref="N156:O156"/>
    <mergeCell ref="A158:C158"/>
    <mergeCell ref="E158:F158"/>
    <mergeCell ref="H158:I158"/>
    <mergeCell ref="K158:L158"/>
    <mergeCell ref="N158:O158"/>
    <mergeCell ref="H160:I160"/>
    <mergeCell ref="A189:D189"/>
    <mergeCell ref="A93:D93"/>
    <mergeCell ref="A237:D237"/>
    <mergeCell ref="A173:D173"/>
    <mergeCell ref="A77:D77"/>
    <mergeCell ref="A160:C160"/>
    <mergeCell ref="E160:F160"/>
    <mergeCell ref="K160:L160"/>
    <mergeCell ref="A154:C154"/>
    <mergeCell ref="E154:F154"/>
    <mergeCell ref="H154:I154"/>
    <mergeCell ref="K154:L154"/>
    <mergeCell ref="A151:C151"/>
    <mergeCell ref="E151:F151"/>
    <mergeCell ref="H151:I151"/>
    <mergeCell ref="K151:L151"/>
    <mergeCell ref="A145:C145"/>
    <mergeCell ref="E145:F145"/>
    <mergeCell ref="H145:I145"/>
    <mergeCell ref="K145:L145"/>
    <mergeCell ref="A128:C128"/>
    <mergeCell ref="E128:F128"/>
    <mergeCell ref="H128:I128"/>
    <mergeCell ref="A130:C130"/>
  </mergeCells>
  <conditionalFormatting sqref="L26">
    <cfRule type="cellIs" dxfId="4" priority="6" operator="greaterThan">
      <formula>0</formula>
    </cfRule>
    <cfRule type="cellIs" dxfId="3" priority="7" operator="equal">
      <formula>0</formula>
    </cfRule>
    <cfRule type="expression" dxfId="2" priority="8" stopIfTrue="1">
      <formula>"$D$20=""MÓDULOS"""</formula>
    </cfRule>
    <cfRule type="expression" dxfId="1" priority="9" stopIfTrue="1">
      <formula>"$D$20=""MÓDULOS"""</formula>
    </cfRule>
    <cfRule type="cellIs" dxfId="0" priority="10" stopIfTrue="1" operator="greaterThan">
      <formula>0</formula>
    </cfRule>
  </conditionalFormatting>
  <dataValidations disablePrompts="1" xWindow="708" yWindow="475" count="5">
    <dataValidation type="list" showInputMessage="1" showErrorMessage="1" sqref="I12:K14">
      <formula1>$D$28:$D$29</formula1>
    </dataValidation>
    <dataValidation allowBlank="1" showInputMessage="1" showErrorMessage="1" prompt="Introducir costes en negativo" sqref="E47:F47 H47:I47 K47:L47 N47:O47 K110:L110 H110:I110 H270:I270 K112:L113 K270:L270 K115:L115 N115:O115 K118:L119 N117:O119 N270:O270 H142:I142 N142:O142 K142:L142 E206:F206 H206:I206 N206:O206 K206:L206"/>
    <dataValidation allowBlank="1" showInputMessage="1" showErrorMessage="1" prompt="Introducir gastos en negativo" sqref="E49:F50 E55:F57 E52:F52 H49:I50 H55:I57 E214:F217 K49:L50 K55:L57 H52:I52 N49:O50 N55:O57 K52:L52 N123:O123 E112:F113 E123:F123 H112:I113 H118:I120 N52:O52 K120:L120 K123:L123 N120:O120 N272:O273 E144:F145 E155:F155 N144:O145 H150:I152 H123:I123 H144:I145 K150:L152 H155:I155 K144:L145 N150:O152 N155:O155 E208:F209 N278:O280 E219:F219 N208:O209 H214:I216 K155:L155 H208:I209 K214:L216 H219:I219 K208:L209 N214:O216 K219:L219 K283:L283 E278:F280 H283:I283 K272:L273 H278:I280 N219:O219 H272:I273 K278:L280 E283:F283 N283:O283"/>
    <dataValidation allowBlank="1" showInputMessage="1" showErrorMessage="1" prompt="Signo negativo si debemos a los Acreedores" sqref="N83:O83 H83:I83 K83:L83 E83:F83 N179:O179 H179:I179 K179:L179 E179:F179 N243:O243 H243:I243 K243:L243 E243:F243 N307:O307 H307:I307 K307:L307 E307:F307"/>
    <dataValidation allowBlank="1" showInputMessage="1" showErrorMessage="1" prompt="Signo negativo si debemos a los Proveedores" sqref="E82:F82 H82:I82 K82:L82 N82:O82 E178:F178 H178:I178 K178:L178 N178:O178 E242:F242 H242:I242 K242:L242 N242:O242 E306:F306 H306:I306 K306:L306 N306:O306"/>
  </dataValidations>
  <pageMargins left="0.70866141732283472" right="0" top="0.94488188976377963" bottom="0.74803149606299213" header="0.31496062992125984" footer="0.31496062992125984"/>
  <pageSetup paperSize="9" orientation="landscape" r:id="rId1"/>
  <headerFooter>
    <oddHeader>&amp;L&amp;G&amp;C&amp;G&amp;R&amp;G</oddHeader>
    <oddFooter>&amp;L&amp;"Franklin Gothic Medium,Negrita"&amp;K00-042&amp;F&amp;R&amp;"Franklin Gothic Medium,Negrita"&amp;K00-040Evolución Financiera &amp;P</oddFooter>
  </headerFooter>
  <ignoredErrors>
    <ignoredError sqref="E109:F126" unlocked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K71"/>
  <sheetViews>
    <sheetView view="pageLayout" workbookViewId="0">
      <selection activeCell="A40" sqref="A40:K70"/>
    </sheetView>
  </sheetViews>
  <sheetFormatPr baseColWidth="10" defaultColWidth="11.42578125" defaultRowHeight="12.75"/>
  <sheetData>
    <row r="1" spans="1:11" s="17" customFormat="1" ht="30">
      <c r="A1" s="89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7" customForma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7" customFormat="1" ht="24">
      <c r="A3" s="71"/>
      <c r="B3" s="71"/>
      <c r="C3" s="71"/>
      <c r="D3" s="71"/>
      <c r="E3" s="71"/>
      <c r="F3" s="91" t="s">
        <v>1</v>
      </c>
      <c r="G3" s="71"/>
      <c r="H3" s="71"/>
      <c r="I3" s="71"/>
      <c r="J3" s="71"/>
      <c r="K3" s="71"/>
    </row>
    <row r="4" spans="1:11" s="17" customFormat="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s="17" customFormat="1">
      <c r="A5" s="71"/>
      <c r="B5" s="177" t="s">
        <v>2</v>
      </c>
      <c r="C5" s="178"/>
      <c r="D5" s="178"/>
      <c r="E5" s="179"/>
      <c r="F5" s="71"/>
      <c r="G5" s="177" t="s">
        <v>3</v>
      </c>
      <c r="H5" s="178"/>
      <c r="I5" s="178"/>
      <c r="J5" s="179"/>
      <c r="K5" s="71"/>
    </row>
    <row r="6" spans="1:11" s="17" customFormat="1">
      <c r="A6" s="71"/>
      <c r="B6" s="386"/>
      <c r="C6" s="387"/>
      <c r="D6" s="387"/>
      <c r="E6" s="388"/>
      <c r="F6" s="71"/>
      <c r="G6" s="386"/>
      <c r="H6" s="387"/>
      <c r="I6" s="387"/>
      <c r="J6" s="388"/>
      <c r="K6" s="71"/>
    </row>
    <row r="7" spans="1:11" s="17" customFormat="1" ht="13.5">
      <c r="A7" s="71"/>
      <c r="B7" s="148" t="s">
        <v>4</v>
      </c>
      <c r="C7" s="149"/>
      <c r="D7" s="149"/>
      <c r="E7" s="150"/>
      <c r="F7" s="71"/>
      <c r="G7" s="148" t="s">
        <v>5</v>
      </c>
      <c r="H7" s="149"/>
      <c r="I7" s="149"/>
      <c r="J7" s="150"/>
      <c r="K7" s="71"/>
    </row>
    <row r="8" spans="1:11" s="17" customFormat="1" ht="12.75" customHeight="1">
      <c r="A8" s="71"/>
      <c r="B8" s="389"/>
      <c r="C8" s="389"/>
      <c r="D8" s="389"/>
      <c r="E8" s="389"/>
      <c r="F8" s="71"/>
      <c r="G8" s="389"/>
      <c r="H8" s="389"/>
      <c r="I8" s="389"/>
      <c r="J8" s="389"/>
      <c r="K8" s="71"/>
    </row>
    <row r="9" spans="1:11" s="17" customFormat="1" ht="12.75" customHeight="1">
      <c r="A9" s="71"/>
      <c r="B9" s="389"/>
      <c r="C9" s="389"/>
      <c r="D9" s="389"/>
      <c r="E9" s="389"/>
      <c r="F9" s="71"/>
      <c r="G9" s="389"/>
      <c r="H9" s="389"/>
      <c r="I9" s="389"/>
      <c r="J9" s="389"/>
      <c r="K9" s="71"/>
    </row>
    <row r="10" spans="1:11" s="17" customFormat="1" ht="12.75" customHeight="1">
      <c r="A10" s="71"/>
      <c r="B10" s="389"/>
      <c r="C10" s="389"/>
      <c r="D10" s="389"/>
      <c r="E10" s="389"/>
      <c r="F10" s="71"/>
      <c r="G10" s="389"/>
      <c r="H10" s="389"/>
      <c r="I10" s="389"/>
      <c r="J10" s="389"/>
      <c r="K10" s="71"/>
    </row>
    <row r="11" spans="1:11" s="17" customFormat="1" ht="12.75" customHeight="1">
      <c r="A11" s="71"/>
      <c r="B11" s="389"/>
      <c r="C11" s="389"/>
      <c r="D11" s="389"/>
      <c r="E11" s="389"/>
      <c r="F11" s="71"/>
      <c r="G11" s="389"/>
      <c r="H11" s="389"/>
      <c r="I11" s="389"/>
      <c r="J11" s="389"/>
      <c r="K11" s="71"/>
    </row>
    <row r="12" spans="1:11" s="17" customFormat="1" ht="12.75" customHeight="1">
      <c r="A12" s="71"/>
      <c r="B12" s="389"/>
      <c r="C12" s="389"/>
      <c r="D12" s="389"/>
      <c r="E12" s="389"/>
      <c r="F12" s="71"/>
      <c r="G12" s="389"/>
      <c r="H12" s="389"/>
      <c r="I12" s="389"/>
      <c r="J12" s="389"/>
      <c r="K12" s="71"/>
    </row>
    <row r="13" spans="1:11" s="17" customFormat="1" ht="12.75" customHeight="1">
      <c r="A13" s="71"/>
      <c r="B13" s="389"/>
      <c r="C13" s="389"/>
      <c r="D13" s="389"/>
      <c r="E13" s="389"/>
      <c r="F13" s="71"/>
      <c r="G13" s="389"/>
      <c r="H13" s="389"/>
      <c r="I13" s="389"/>
      <c r="J13" s="389"/>
      <c r="K13" s="71"/>
    </row>
    <row r="14" spans="1:11" s="17" customFormat="1" ht="12.75" customHeight="1">
      <c r="A14" s="71"/>
      <c r="B14" s="389"/>
      <c r="C14" s="389"/>
      <c r="D14" s="389"/>
      <c r="E14" s="389"/>
      <c r="F14" s="71"/>
      <c r="G14" s="389"/>
      <c r="H14" s="389"/>
      <c r="I14" s="389"/>
      <c r="J14" s="389"/>
      <c r="K14" s="71"/>
    </row>
    <row r="15" spans="1:11" s="17" customFormat="1" ht="12.75" customHeight="1">
      <c r="A15" s="71"/>
      <c r="B15" s="389"/>
      <c r="C15" s="389"/>
      <c r="D15" s="389"/>
      <c r="E15" s="389"/>
      <c r="F15" s="71"/>
      <c r="G15" s="389"/>
      <c r="H15" s="389"/>
      <c r="I15" s="389"/>
      <c r="J15" s="389"/>
      <c r="K15" s="71"/>
    </row>
    <row r="16" spans="1:11" s="17" customFormat="1" ht="12.75" customHeight="1">
      <c r="A16" s="71"/>
      <c r="B16" s="389"/>
      <c r="C16" s="389"/>
      <c r="D16" s="389"/>
      <c r="E16" s="389"/>
      <c r="F16" s="71"/>
      <c r="G16" s="389"/>
      <c r="H16" s="389"/>
      <c r="I16" s="389"/>
      <c r="J16" s="389"/>
      <c r="K16" s="71"/>
    </row>
    <row r="17" spans="1:11" s="17" customFormat="1" ht="12.75" customHeight="1">
      <c r="A17" s="71"/>
      <c r="B17" s="389"/>
      <c r="C17" s="389"/>
      <c r="D17" s="389"/>
      <c r="E17" s="389"/>
      <c r="F17" s="71"/>
      <c r="G17" s="389"/>
      <c r="H17" s="389"/>
      <c r="I17" s="389"/>
      <c r="J17" s="389"/>
      <c r="K17" s="71"/>
    </row>
    <row r="18" spans="1:11" s="17" customFormat="1" ht="12.75" customHeight="1">
      <c r="A18" s="71"/>
      <c r="B18" s="389"/>
      <c r="C18" s="389"/>
      <c r="D18" s="389"/>
      <c r="E18" s="389"/>
      <c r="F18" s="71"/>
      <c r="G18" s="389"/>
      <c r="H18" s="389"/>
      <c r="I18" s="389"/>
      <c r="J18" s="389"/>
      <c r="K18" s="71"/>
    </row>
    <row r="19" spans="1:11" s="17" customFormat="1" ht="13.5" thickBo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</row>
    <row r="20" spans="1:11" s="17" customFormat="1">
      <c r="A20" s="71"/>
      <c r="B20" s="177" t="s">
        <v>6</v>
      </c>
      <c r="C20" s="178"/>
      <c r="D20" s="178"/>
      <c r="E20" s="179"/>
      <c r="F20" s="71"/>
      <c r="G20" s="177" t="s">
        <v>7</v>
      </c>
      <c r="H20" s="178"/>
      <c r="I20" s="178"/>
      <c r="J20" s="179"/>
      <c r="K20" s="71"/>
    </row>
    <row r="21" spans="1:11" s="17" customFormat="1">
      <c r="A21" s="71"/>
      <c r="B21" s="386"/>
      <c r="C21" s="387"/>
      <c r="D21" s="387"/>
      <c r="E21" s="388"/>
      <c r="F21" s="71"/>
      <c r="G21" s="386"/>
      <c r="H21" s="387"/>
      <c r="I21" s="387"/>
      <c r="J21" s="388"/>
      <c r="K21" s="71"/>
    </row>
    <row r="22" spans="1:11" s="17" customFormat="1" ht="13.5">
      <c r="A22" s="71"/>
      <c r="B22" s="148" t="s">
        <v>8</v>
      </c>
      <c r="C22" s="149"/>
      <c r="D22" s="149"/>
      <c r="E22" s="150"/>
      <c r="F22" s="71"/>
      <c r="G22" s="148" t="s">
        <v>9</v>
      </c>
      <c r="H22" s="149"/>
      <c r="I22" s="149"/>
      <c r="J22" s="150"/>
      <c r="K22" s="71"/>
    </row>
    <row r="23" spans="1:11" s="17" customFormat="1" ht="12.75" customHeight="1">
      <c r="A23" s="71"/>
      <c r="B23" s="380"/>
      <c r="C23" s="381"/>
      <c r="D23" s="381"/>
      <c r="E23" s="382"/>
      <c r="F23" s="71"/>
      <c r="G23" s="380"/>
      <c r="H23" s="381"/>
      <c r="I23" s="381"/>
      <c r="J23" s="382"/>
      <c r="K23" s="71"/>
    </row>
    <row r="24" spans="1:11" s="17" customFormat="1" ht="12.75" customHeight="1">
      <c r="A24" s="71"/>
      <c r="B24" s="380"/>
      <c r="C24" s="381"/>
      <c r="D24" s="381"/>
      <c r="E24" s="382"/>
      <c r="F24" s="71"/>
      <c r="G24" s="380"/>
      <c r="H24" s="381"/>
      <c r="I24" s="381"/>
      <c r="J24" s="382"/>
      <c r="K24" s="71"/>
    </row>
    <row r="25" spans="1:11" s="17" customFormat="1" ht="12.75" customHeight="1">
      <c r="A25" s="71"/>
      <c r="B25" s="380"/>
      <c r="C25" s="381"/>
      <c r="D25" s="381"/>
      <c r="E25" s="382"/>
      <c r="F25" s="71"/>
      <c r="G25" s="380"/>
      <c r="H25" s="381"/>
      <c r="I25" s="381"/>
      <c r="J25" s="382"/>
      <c r="K25" s="71"/>
    </row>
    <row r="26" spans="1:11" s="17" customFormat="1" ht="12.75" customHeight="1">
      <c r="A26" s="71"/>
      <c r="B26" s="380"/>
      <c r="C26" s="381"/>
      <c r="D26" s="381"/>
      <c r="E26" s="382"/>
      <c r="F26" s="71"/>
      <c r="G26" s="380"/>
      <c r="H26" s="381"/>
      <c r="I26" s="381"/>
      <c r="J26" s="382"/>
      <c r="K26" s="71"/>
    </row>
    <row r="27" spans="1:11" s="17" customFormat="1" ht="12.75" customHeight="1">
      <c r="A27" s="71"/>
      <c r="B27" s="380"/>
      <c r="C27" s="381"/>
      <c r="D27" s="381"/>
      <c r="E27" s="382"/>
      <c r="F27" s="71"/>
      <c r="G27" s="380"/>
      <c r="H27" s="381"/>
      <c r="I27" s="381"/>
      <c r="J27" s="382"/>
      <c r="K27" s="71"/>
    </row>
    <row r="28" spans="1:11" s="17" customFormat="1" ht="12.75" customHeight="1">
      <c r="A28" s="71"/>
      <c r="B28" s="380"/>
      <c r="C28" s="381"/>
      <c r="D28" s="381"/>
      <c r="E28" s="382"/>
      <c r="F28" s="71"/>
      <c r="G28" s="380"/>
      <c r="H28" s="381"/>
      <c r="I28" s="381"/>
      <c r="J28" s="382"/>
      <c r="K28" s="71"/>
    </row>
    <row r="29" spans="1:11" s="17" customFormat="1" ht="12.75" customHeight="1">
      <c r="A29" s="71"/>
      <c r="B29" s="380"/>
      <c r="C29" s="381"/>
      <c r="D29" s="381"/>
      <c r="E29" s="382"/>
      <c r="F29" s="71"/>
      <c r="G29" s="380"/>
      <c r="H29" s="381"/>
      <c r="I29" s="381"/>
      <c r="J29" s="382"/>
      <c r="K29" s="71"/>
    </row>
    <row r="30" spans="1:11" s="17" customFormat="1" ht="12.75" customHeight="1">
      <c r="A30" s="71"/>
      <c r="B30" s="380"/>
      <c r="C30" s="381"/>
      <c r="D30" s="381"/>
      <c r="E30" s="382"/>
      <c r="F30" s="71"/>
      <c r="G30" s="380"/>
      <c r="H30" s="381"/>
      <c r="I30" s="381"/>
      <c r="J30" s="382"/>
      <c r="K30" s="71"/>
    </row>
    <row r="31" spans="1:11" s="17" customFormat="1" ht="12.75" customHeight="1">
      <c r="A31" s="71"/>
      <c r="B31" s="380"/>
      <c r="C31" s="381"/>
      <c r="D31" s="381"/>
      <c r="E31" s="382"/>
      <c r="F31" s="71"/>
      <c r="G31" s="380"/>
      <c r="H31" s="381"/>
      <c r="I31" s="381"/>
      <c r="J31" s="382"/>
      <c r="K31" s="71"/>
    </row>
    <row r="32" spans="1:11" s="17" customFormat="1" ht="12.75" customHeight="1">
      <c r="A32" s="71"/>
      <c r="B32" s="380"/>
      <c r="C32" s="381"/>
      <c r="D32" s="381"/>
      <c r="E32" s="382"/>
      <c r="F32" s="71"/>
      <c r="G32" s="380"/>
      <c r="H32" s="381"/>
      <c r="I32" s="381"/>
      <c r="J32" s="382"/>
      <c r="K32" s="71"/>
    </row>
    <row r="33" spans="1:11" s="17" customFormat="1" ht="12.75" customHeight="1">
      <c r="A33" s="71"/>
      <c r="B33" s="383"/>
      <c r="C33" s="384"/>
      <c r="D33" s="384"/>
      <c r="E33" s="385"/>
      <c r="F33" s="71"/>
      <c r="G33" s="383"/>
      <c r="H33" s="384"/>
      <c r="I33" s="384"/>
      <c r="J33" s="385"/>
      <c r="K33" s="71"/>
    </row>
    <row r="34" spans="1:11" s="17" customForma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s="17" customForma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s="17" customFormat="1" ht="30">
      <c r="A36" s="89" t="s">
        <v>57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s="17" customForma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ht="24">
      <c r="A38" s="71"/>
      <c r="B38" s="71"/>
      <c r="C38" s="71"/>
      <c r="D38" s="71"/>
      <c r="E38" s="71"/>
      <c r="F38" s="91" t="s">
        <v>73</v>
      </c>
      <c r="G38" s="71"/>
      <c r="H38" s="71"/>
      <c r="I38" s="71"/>
      <c r="J38" s="71"/>
      <c r="K38" s="71"/>
    </row>
    <row r="39" spans="1:1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</row>
    <row r="40" spans="1:11" ht="12.75" customHeight="1">
      <c r="A40" s="377"/>
      <c r="B40" s="378"/>
      <c r="C40" s="378"/>
      <c r="D40" s="378"/>
      <c r="E40" s="378"/>
      <c r="F40" s="378"/>
      <c r="G40" s="378"/>
      <c r="H40" s="378"/>
      <c r="I40" s="378"/>
      <c r="J40" s="378"/>
      <c r="K40" s="379"/>
    </row>
    <row r="41" spans="1:11" ht="12.75" customHeight="1">
      <c r="A41" s="380"/>
      <c r="B41" s="381"/>
      <c r="C41" s="381"/>
      <c r="D41" s="381"/>
      <c r="E41" s="381"/>
      <c r="F41" s="381"/>
      <c r="G41" s="381"/>
      <c r="H41" s="381"/>
      <c r="I41" s="381"/>
      <c r="J41" s="381"/>
      <c r="K41" s="382"/>
    </row>
    <row r="42" spans="1:11" ht="12.75" customHeight="1">
      <c r="A42" s="380"/>
      <c r="B42" s="381"/>
      <c r="C42" s="381"/>
      <c r="D42" s="381"/>
      <c r="E42" s="381"/>
      <c r="F42" s="381"/>
      <c r="G42" s="381"/>
      <c r="H42" s="381"/>
      <c r="I42" s="381"/>
      <c r="J42" s="381"/>
      <c r="K42" s="382"/>
    </row>
    <row r="43" spans="1:11" ht="12.75" customHeight="1">
      <c r="A43" s="380"/>
      <c r="B43" s="381"/>
      <c r="C43" s="381"/>
      <c r="D43" s="381"/>
      <c r="E43" s="381"/>
      <c r="F43" s="381"/>
      <c r="G43" s="381"/>
      <c r="H43" s="381"/>
      <c r="I43" s="381"/>
      <c r="J43" s="381"/>
      <c r="K43" s="382"/>
    </row>
    <row r="44" spans="1:11" ht="12.75" customHeight="1">
      <c r="A44" s="380"/>
      <c r="B44" s="381"/>
      <c r="C44" s="381"/>
      <c r="D44" s="381"/>
      <c r="E44" s="381"/>
      <c r="F44" s="381"/>
      <c r="G44" s="381"/>
      <c r="H44" s="381"/>
      <c r="I44" s="381"/>
      <c r="J44" s="381"/>
      <c r="K44" s="382"/>
    </row>
    <row r="45" spans="1:11" ht="12.75" customHeight="1">
      <c r="A45" s="380"/>
      <c r="B45" s="381"/>
      <c r="C45" s="381"/>
      <c r="D45" s="381"/>
      <c r="E45" s="381"/>
      <c r="F45" s="381"/>
      <c r="G45" s="381"/>
      <c r="H45" s="381"/>
      <c r="I45" s="381"/>
      <c r="J45" s="381"/>
      <c r="K45" s="382"/>
    </row>
    <row r="46" spans="1:11" ht="12.75" customHeight="1">
      <c r="A46" s="380"/>
      <c r="B46" s="381"/>
      <c r="C46" s="381"/>
      <c r="D46" s="381"/>
      <c r="E46" s="381"/>
      <c r="F46" s="381"/>
      <c r="G46" s="381"/>
      <c r="H46" s="381"/>
      <c r="I46" s="381"/>
      <c r="J46" s="381"/>
      <c r="K46" s="382"/>
    </row>
    <row r="47" spans="1:11" ht="12.75" customHeight="1">
      <c r="A47" s="380"/>
      <c r="B47" s="381"/>
      <c r="C47" s="381"/>
      <c r="D47" s="381"/>
      <c r="E47" s="381"/>
      <c r="F47" s="381"/>
      <c r="G47" s="381"/>
      <c r="H47" s="381"/>
      <c r="I47" s="381"/>
      <c r="J47" s="381"/>
      <c r="K47" s="382"/>
    </row>
    <row r="48" spans="1:11" ht="12.75" customHeight="1">
      <c r="A48" s="380"/>
      <c r="B48" s="381"/>
      <c r="C48" s="381"/>
      <c r="D48" s="381"/>
      <c r="E48" s="381"/>
      <c r="F48" s="381"/>
      <c r="G48" s="381"/>
      <c r="H48" s="381"/>
      <c r="I48" s="381"/>
      <c r="J48" s="381"/>
      <c r="K48" s="382"/>
    </row>
    <row r="49" spans="1:11" ht="12.75" customHeight="1">
      <c r="A49" s="380"/>
      <c r="B49" s="381"/>
      <c r="C49" s="381"/>
      <c r="D49" s="381"/>
      <c r="E49" s="381"/>
      <c r="F49" s="381"/>
      <c r="G49" s="381"/>
      <c r="H49" s="381"/>
      <c r="I49" s="381"/>
      <c r="J49" s="381"/>
      <c r="K49" s="382"/>
    </row>
    <row r="50" spans="1:11" ht="12.75" customHeight="1">
      <c r="A50" s="380"/>
      <c r="B50" s="381"/>
      <c r="C50" s="381"/>
      <c r="D50" s="381"/>
      <c r="E50" s="381"/>
      <c r="F50" s="381"/>
      <c r="G50" s="381"/>
      <c r="H50" s="381"/>
      <c r="I50" s="381"/>
      <c r="J50" s="381"/>
      <c r="K50" s="382"/>
    </row>
    <row r="51" spans="1:11" ht="12.75" customHeight="1">
      <c r="A51" s="380"/>
      <c r="B51" s="381"/>
      <c r="C51" s="381"/>
      <c r="D51" s="381"/>
      <c r="E51" s="381"/>
      <c r="F51" s="381"/>
      <c r="G51" s="381"/>
      <c r="H51" s="381"/>
      <c r="I51" s="381"/>
      <c r="J51" s="381"/>
      <c r="K51" s="382"/>
    </row>
    <row r="52" spans="1:11" ht="12.75" customHeight="1">
      <c r="A52" s="380"/>
      <c r="B52" s="381"/>
      <c r="C52" s="381"/>
      <c r="D52" s="381"/>
      <c r="E52" s="381"/>
      <c r="F52" s="381"/>
      <c r="G52" s="381"/>
      <c r="H52" s="381"/>
      <c r="I52" s="381"/>
      <c r="J52" s="381"/>
      <c r="K52" s="382"/>
    </row>
    <row r="53" spans="1:11" ht="12.75" customHeight="1">
      <c r="A53" s="380"/>
      <c r="B53" s="381"/>
      <c r="C53" s="381"/>
      <c r="D53" s="381"/>
      <c r="E53" s="381"/>
      <c r="F53" s="381"/>
      <c r="G53" s="381"/>
      <c r="H53" s="381"/>
      <c r="I53" s="381"/>
      <c r="J53" s="381"/>
      <c r="K53" s="382"/>
    </row>
    <row r="54" spans="1:11" ht="12.75" customHeight="1">
      <c r="A54" s="380"/>
      <c r="B54" s="381"/>
      <c r="C54" s="381"/>
      <c r="D54" s="381"/>
      <c r="E54" s="381"/>
      <c r="F54" s="381"/>
      <c r="G54" s="381"/>
      <c r="H54" s="381"/>
      <c r="I54" s="381"/>
      <c r="J54" s="381"/>
      <c r="K54" s="382"/>
    </row>
    <row r="55" spans="1:11" ht="12.75" customHeight="1">
      <c r="A55" s="380"/>
      <c r="B55" s="381"/>
      <c r="C55" s="381"/>
      <c r="D55" s="381"/>
      <c r="E55" s="381"/>
      <c r="F55" s="381"/>
      <c r="G55" s="381"/>
      <c r="H55" s="381"/>
      <c r="I55" s="381"/>
      <c r="J55" s="381"/>
      <c r="K55" s="382"/>
    </row>
    <row r="56" spans="1:11" ht="12.75" customHeight="1">
      <c r="A56" s="380"/>
      <c r="B56" s="381"/>
      <c r="C56" s="381"/>
      <c r="D56" s="381"/>
      <c r="E56" s="381"/>
      <c r="F56" s="381"/>
      <c r="G56" s="381"/>
      <c r="H56" s="381"/>
      <c r="I56" s="381"/>
      <c r="J56" s="381"/>
      <c r="K56" s="382"/>
    </row>
    <row r="57" spans="1:11" ht="12.75" customHeight="1">
      <c r="A57" s="380"/>
      <c r="B57" s="381"/>
      <c r="C57" s="381"/>
      <c r="D57" s="381"/>
      <c r="E57" s="381"/>
      <c r="F57" s="381"/>
      <c r="G57" s="381"/>
      <c r="H57" s="381"/>
      <c r="I57" s="381"/>
      <c r="J57" s="381"/>
      <c r="K57" s="382"/>
    </row>
    <row r="58" spans="1:11" ht="12.75" customHeight="1">
      <c r="A58" s="380"/>
      <c r="B58" s="381"/>
      <c r="C58" s="381"/>
      <c r="D58" s="381"/>
      <c r="E58" s="381"/>
      <c r="F58" s="381"/>
      <c r="G58" s="381"/>
      <c r="H58" s="381"/>
      <c r="I58" s="381"/>
      <c r="J58" s="381"/>
      <c r="K58" s="382"/>
    </row>
    <row r="59" spans="1:11" ht="12.75" customHeight="1">
      <c r="A59" s="380"/>
      <c r="B59" s="381"/>
      <c r="C59" s="381"/>
      <c r="D59" s="381"/>
      <c r="E59" s="381"/>
      <c r="F59" s="381"/>
      <c r="G59" s="381"/>
      <c r="H59" s="381"/>
      <c r="I59" s="381"/>
      <c r="J59" s="381"/>
      <c r="K59" s="382"/>
    </row>
    <row r="60" spans="1:11" ht="12.75" customHeight="1">
      <c r="A60" s="380"/>
      <c r="B60" s="381"/>
      <c r="C60" s="381"/>
      <c r="D60" s="381"/>
      <c r="E60" s="381"/>
      <c r="F60" s="381"/>
      <c r="G60" s="381"/>
      <c r="H60" s="381"/>
      <c r="I60" s="381"/>
      <c r="J60" s="381"/>
      <c r="K60" s="382"/>
    </row>
    <row r="61" spans="1:11" ht="12.75" customHeight="1">
      <c r="A61" s="380"/>
      <c r="B61" s="381"/>
      <c r="C61" s="381"/>
      <c r="D61" s="381"/>
      <c r="E61" s="381"/>
      <c r="F61" s="381"/>
      <c r="G61" s="381"/>
      <c r="H61" s="381"/>
      <c r="I61" s="381"/>
      <c r="J61" s="381"/>
      <c r="K61" s="382"/>
    </row>
    <row r="62" spans="1:11" ht="12.75" customHeight="1">
      <c r="A62" s="380"/>
      <c r="B62" s="381"/>
      <c r="C62" s="381"/>
      <c r="D62" s="381"/>
      <c r="E62" s="381"/>
      <c r="F62" s="381"/>
      <c r="G62" s="381"/>
      <c r="H62" s="381"/>
      <c r="I62" s="381"/>
      <c r="J62" s="381"/>
      <c r="K62" s="382"/>
    </row>
    <row r="63" spans="1:11" ht="12.75" customHeight="1">
      <c r="A63" s="380"/>
      <c r="B63" s="381"/>
      <c r="C63" s="381"/>
      <c r="D63" s="381"/>
      <c r="E63" s="381"/>
      <c r="F63" s="381"/>
      <c r="G63" s="381"/>
      <c r="H63" s="381"/>
      <c r="I63" s="381"/>
      <c r="J63" s="381"/>
      <c r="K63" s="382"/>
    </row>
    <row r="64" spans="1:11" ht="12.75" customHeight="1">
      <c r="A64" s="380"/>
      <c r="B64" s="381"/>
      <c r="C64" s="381"/>
      <c r="D64" s="381"/>
      <c r="E64" s="381"/>
      <c r="F64" s="381"/>
      <c r="G64" s="381"/>
      <c r="H64" s="381"/>
      <c r="I64" s="381"/>
      <c r="J64" s="381"/>
      <c r="K64" s="382"/>
    </row>
    <row r="65" spans="1:11" ht="12.75" customHeight="1">
      <c r="A65" s="380"/>
      <c r="B65" s="381"/>
      <c r="C65" s="381"/>
      <c r="D65" s="381"/>
      <c r="E65" s="381"/>
      <c r="F65" s="381"/>
      <c r="G65" s="381"/>
      <c r="H65" s="381"/>
      <c r="I65" s="381"/>
      <c r="J65" s="381"/>
      <c r="K65" s="382"/>
    </row>
    <row r="66" spans="1:11" ht="12.75" customHeight="1">
      <c r="A66" s="380"/>
      <c r="B66" s="381"/>
      <c r="C66" s="381"/>
      <c r="D66" s="381"/>
      <c r="E66" s="381"/>
      <c r="F66" s="381"/>
      <c r="G66" s="381"/>
      <c r="H66" s="381"/>
      <c r="I66" s="381"/>
      <c r="J66" s="381"/>
      <c r="K66" s="382"/>
    </row>
    <row r="67" spans="1:11" ht="12.75" customHeight="1">
      <c r="A67" s="380"/>
      <c r="B67" s="381"/>
      <c r="C67" s="381"/>
      <c r="D67" s="381"/>
      <c r="E67" s="381"/>
      <c r="F67" s="381"/>
      <c r="G67" s="381"/>
      <c r="H67" s="381"/>
      <c r="I67" s="381"/>
      <c r="J67" s="381"/>
      <c r="K67" s="382"/>
    </row>
    <row r="68" spans="1:11" ht="12.75" customHeight="1">
      <c r="A68" s="380"/>
      <c r="B68" s="381"/>
      <c r="C68" s="381"/>
      <c r="D68" s="381"/>
      <c r="E68" s="381"/>
      <c r="F68" s="381"/>
      <c r="G68" s="381"/>
      <c r="H68" s="381"/>
      <c r="I68" s="381"/>
      <c r="J68" s="381"/>
      <c r="K68" s="382"/>
    </row>
    <row r="69" spans="1:11" ht="12.75" customHeight="1">
      <c r="A69" s="380"/>
      <c r="B69" s="381"/>
      <c r="C69" s="381"/>
      <c r="D69" s="381"/>
      <c r="E69" s="381"/>
      <c r="F69" s="381"/>
      <c r="G69" s="381"/>
      <c r="H69" s="381"/>
      <c r="I69" s="381"/>
      <c r="J69" s="381"/>
      <c r="K69" s="382"/>
    </row>
    <row r="70" spans="1:11" ht="12.75" customHeight="1">
      <c r="A70" s="383"/>
      <c r="B70" s="384"/>
      <c r="C70" s="384"/>
      <c r="D70" s="384"/>
      <c r="E70" s="384"/>
      <c r="F70" s="384"/>
      <c r="G70" s="384"/>
      <c r="H70" s="384"/>
      <c r="I70" s="384"/>
      <c r="J70" s="384"/>
      <c r="K70" s="385"/>
    </row>
    <row r="71" spans="1:1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</row>
  </sheetData>
  <sheetProtection algorithmName="SHA-512" hashValue="wjhxOJE+QokQg6S65EGFBGa21pdTavbcKdSZmXpn3uTcHoEbldDBVkTTdXuIF0S9AnnIHVZEduXHVwSXl46JWg==" saltValue="Sx9tQJMvfZLPi1BIerdEig==" spinCount="100000" sheet="1" formatCells="0" selectLockedCells="1"/>
  <mergeCells count="9">
    <mergeCell ref="A40:K70"/>
    <mergeCell ref="B23:E33"/>
    <mergeCell ref="G23:J33"/>
    <mergeCell ref="B5:E6"/>
    <mergeCell ref="G5:J6"/>
    <mergeCell ref="B8:E18"/>
    <mergeCell ref="G8:J18"/>
    <mergeCell ref="B20:E21"/>
    <mergeCell ref="G20:J21"/>
  </mergeCells>
  <dataValidations disablePrompts="1" xWindow="849" yWindow="259" count="5">
    <dataValidation allowBlank="1" showInputMessage="1" showErrorMessage="1" prompt="¿Qué podemos hacer para paliar nuestro puntos débiles?" sqref="B8:E18"/>
    <dataValidation allowBlank="1" showInputMessage="1" showErrorMessage="1" prompt="¿Cómo evitaremos que las amenazas deterioren el Negocio?" sqref="G8:J18"/>
    <dataValidation allowBlank="1" showInputMessage="1" showErrorMessage="1" prompt="¿Cómo mantendremos y aumentaremos nuestros puntos fuertes?" sqref="B23:E33"/>
    <dataValidation allowBlank="1" showInputMessage="1" showErrorMessage="1" prompt="¿Cómo aprovecharemos las oportunidades que se nos presenten?" sqref="G23:J33"/>
    <dataValidation allowBlank="1" showInputMessage="1" showErrorMessage="1" prompt="Enumerar, por orden cronológico, las medidas concretas que se pondrán en marcha. En caso de coincidencia en el tiempo, priorizar por orden de importancia." sqref="A40:K70"/>
  </dataValidations>
  <pageMargins left="0.70866141732283472" right="0.70866141732283472" top="0.94488188976377963" bottom="0.74803149606299213" header="0.31496062992125984" footer="0.31496062992125984"/>
  <pageSetup paperSize="9" orientation="landscape" r:id="rId1"/>
  <headerFooter>
    <oddHeader>&amp;L&amp;G&amp;C&amp;G&amp;R&amp;G</oddHeader>
    <oddFooter>&amp;L&amp;"Franklin Gothic Medium,Negrita"&amp;K00-045&amp;F&amp;R&amp;"Franklin Gothic Medium,Negrita"&amp;K00-045Conclusiones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 Y ANÁLISIS INICIAL</vt:lpstr>
      <vt:lpstr>ANÁLISIS FINANCIERO</vt:lpstr>
      <vt:lpstr>CONCLUSIONES</vt:lpstr>
    </vt:vector>
  </TitlesOfParts>
  <Company>Cámara Oviedo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JICV</dc:creator>
  <cp:lastModifiedBy>Juan</cp:lastModifiedBy>
  <cp:revision/>
  <cp:lastPrinted>2019-12-27T17:38:24Z</cp:lastPrinted>
  <dcterms:created xsi:type="dcterms:W3CDTF">2002-10-11T15:16:07Z</dcterms:created>
  <dcterms:modified xsi:type="dcterms:W3CDTF">2020-06-12T08:02:56Z</dcterms:modified>
</cp:coreProperties>
</file>